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B:\7000 - DIRECTION SUPPORTS\7700 - ADMINISTRATION GENERALE\7714 - ORGANISATION ET MOYENS GENERAUX\PRIVE\ACHATS\MARCHES\2025\01- Marchés Locaux\2025-05 AC TRAVAUX\1-DEMARCHE  ACHATS\DCE\"/>
    </mc:Choice>
  </mc:AlternateContent>
  <bookViews>
    <workbookView xWindow="0" yWindow="0" windowWidth="25200" windowHeight="11496" firstSheet="5" activeTab="5"/>
  </bookViews>
  <sheets>
    <sheet name="BORDURES" sheetId="19" state="hidden" r:id="rId1"/>
    <sheet name="Style" sheetId="18" state="hidden" r:id="rId2"/>
    <sheet name="SD" sheetId="9" state="hidden" r:id="rId3"/>
    <sheet name="MATERX" sheetId="10" state="hidden" r:id="rId4"/>
    <sheet name="ETUDE DE PRIX" sheetId="11" state="hidden" r:id="rId5"/>
    <sheet name=" BPU lot 4" sheetId="26" r:id="rId6"/>
  </sheets>
  <externalReferences>
    <externalReference r:id="rId7"/>
  </externalReferences>
  <definedNames>
    <definedName name="__IntlFixup" hidden="1">TRUE</definedName>
    <definedName name="__IntlFixupTable" hidden="1">#REF!</definedName>
    <definedName name="adresse">#REF!</definedName>
    <definedName name="bordHT">#REF!</definedName>
    <definedName name="bordrab">#REF!</definedName>
    <definedName name="CLIENT">#REF!</definedName>
    <definedName name="coeff">#REF!</definedName>
    <definedName name="coeff_aff">'ETUDE DE PRIX'!$D$32</definedName>
    <definedName name="coeff_F">#REF!</definedName>
    <definedName name="coeff_M">#REF!</definedName>
    <definedName name="coeff_revis">#REF!</definedName>
    <definedName name="coeff_S">#REF!</definedName>
    <definedName name="coeff_tranche">#REF!</definedName>
    <definedName name="conditions" localSheetId="3">'[1]PAGE DE GARDE'!#REF!</definedName>
    <definedName name="conversion">#REF!</definedName>
    <definedName name="DATE_DEVIS">#REF!</definedName>
    <definedName name="deb_devis">#REF!</definedName>
    <definedName name="deb_tab">#REF!</definedName>
    <definedName name="email">#REF!</definedName>
    <definedName name="labas" localSheetId="3">MATERX!#REF!</definedName>
    <definedName name="lib_revision">#REF!</definedName>
    <definedName name="libdevis">#REF!</definedName>
    <definedName name="libdevis2">#REF!</definedName>
    <definedName name="Montant">#REF!</definedName>
    <definedName name="No_DEVIS">#REF!</definedName>
    <definedName name="NOM">#REF!</definedName>
    <definedName name="num_devis">#REF!</definedName>
    <definedName name="préfixe">#REF!</definedName>
    <definedName name="PX">MATERX!$E$2</definedName>
    <definedName name="rabbord">#REF!</definedName>
    <definedName name="SAISIE_ADR">#REF!</definedName>
    <definedName name="SAiSIE_ADR2">#REF!</definedName>
    <definedName name="SAISIE_CLIENT">#REF!</definedName>
    <definedName name="SAISIE_CP">#REF!</definedName>
    <definedName name="SAISIE_CP2">#REF!</definedName>
    <definedName name="SAISIE_DAT">#REF!</definedName>
    <definedName name="SAISIE_LIB">#REF!</definedName>
    <definedName name="SAISIE_LIB2">#REF!</definedName>
    <definedName name="SAISIE_No">#REF!</definedName>
    <definedName name="SAISIE_NOM">#REF!</definedName>
    <definedName name="SAISIE_NOM2">#REF!</definedName>
    <definedName name="SAISIE_PAG">#REF!</definedName>
    <definedName name="SAISIE_SOC">#REF!</definedName>
    <definedName name="suffixe">#REF!</definedName>
    <definedName name="taux_util">#REF!</definedName>
    <definedName name="tel">#REF!</definedName>
    <definedName name="tot_bat_ht">#REF!</definedName>
    <definedName name="tot_hb">#REF!</definedName>
    <definedName name="tot_hb_ht">#REF!</definedName>
    <definedName name="TOTAL_3">#REF!</definedName>
    <definedName name="totsstt">'ETUDE DE PRIX'!$F$34</definedName>
    <definedName name="totsstt2">'ETUDE DE PRIX'!$F$35</definedName>
    <definedName name="totsstt3">'ETUDE DE PRIX'!$F$36</definedName>
    <definedName name="totvteent">'ETUDE DE PRIX'!$F$32</definedName>
    <definedName name="VILLE">#REF!</definedName>
    <definedName name="_xlnm.Print_Area" localSheetId="4">'ETUDE DE PRIX'!$B$4:$F$38</definedName>
    <definedName name="zones_bordures">BORDURES!$C$5:$I$7</definedName>
  </definedNames>
  <calcPr calcId="162913" fullPrecision="0"/>
</workbook>
</file>

<file path=xl/calcChain.xml><?xml version="1.0" encoding="utf-8"?>
<calcChain xmlns="http://schemas.openxmlformats.org/spreadsheetml/2006/main">
  <c r="M7" i="11" l="1"/>
  <c r="C7" i="11"/>
  <c r="E7" i="11"/>
  <c r="M8" i="11"/>
  <c r="C8" i="11"/>
  <c r="E8" i="11"/>
  <c r="M6" i="11"/>
  <c r="C6" i="11"/>
  <c r="D36" i="11"/>
  <c r="C36" i="11"/>
  <c r="F36" i="11"/>
  <c r="D35" i="11"/>
  <c r="C35" i="11"/>
  <c r="F35" i="11"/>
  <c r="D34" i="11"/>
  <c r="C34" i="11"/>
  <c r="F34" i="11"/>
  <c r="F4" i="11"/>
  <c r="H26" i="11"/>
  <c r="H25" i="11"/>
  <c r="C9" i="11"/>
  <c r="E6" i="11"/>
  <c r="E9" i="11"/>
  <c r="F6" i="11"/>
  <c r="E11" i="11"/>
  <c r="F11" i="11"/>
  <c r="F32" i="11"/>
  <c r="F38" i="11"/>
  <c r="D32" i="11"/>
  <c r="C26" i="11"/>
  <c r="C28" i="11"/>
  <c r="C27" i="11"/>
  <c r="C29" i="11"/>
  <c r="F29" i="11"/>
  <c r="F30" i="11"/>
  <c r="F31" i="11"/>
</calcChain>
</file>

<file path=xl/sharedStrings.xml><?xml version="1.0" encoding="utf-8"?>
<sst xmlns="http://schemas.openxmlformats.org/spreadsheetml/2006/main" count="1182" uniqueCount="854">
  <si>
    <t>LIBELLE</t>
  </si>
  <si>
    <t xml:space="preserve"> </t>
  </si>
  <si>
    <t>UNITE</t>
  </si>
  <si>
    <t>QTE</t>
  </si>
  <si>
    <t>U</t>
  </si>
  <si>
    <t>P.U</t>
  </si>
  <si>
    <t>N°</t>
  </si>
  <si>
    <t>Montant</t>
  </si>
  <si>
    <t>CODE</t>
  </si>
  <si>
    <t>TOTAL</t>
  </si>
  <si>
    <t>FOURN.</t>
  </si>
  <si>
    <t>NOMBRE D'HEURES RECALCULE</t>
  </si>
  <si>
    <t>En L7C4 coefficient sur M.O pour frais généraux de l'entreprise</t>
  </si>
  <si>
    <t>DEBOURSE SEC</t>
  </si>
  <si>
    <t>COEFF.</t>
  </si>
  <si>
    <t>MAIN D'OEUVRE (MO)</t>
  </si>
  <si>
    <t>&lt;--- mettre ici votre prix de main d'oeuvre moyen</t>
  </si>
  <si>
    <t>FOURNITURES (FO)</t>
  </si>
  <si>
    <t>ENGINS (EN)</t>
  </si>
  <si>
    <t>TOTAL PRODUCTION PROPRE</t>
  </si>
  <si>
    <t>TOTAL DEBOURSE</t>
  </si>
  <si>
    <t>F.Gx</t>
  </si>
  <si>
    <t>FRAIS DE CHANTIER</t>
  </si>
  <si>
    <t>Panneau</t>
  </si>
  <si>
    <t>&lt;--|</t>
  </si>
  <si>
    <t>Baraquement</t>
  </si>
  <si>
    <t>Sanitaire</t>
  </si>
  <si>
    <t>Branchement Elec.</t>
  </si>
  <si>
    <t>Brancht Eau</t>
  </si>
  <si>
    <t>&lt;--| Mettre ici les frais EN FRANCS</t>
  </si>
  <si>
    <t>Grue</t>
  </si>
  <si>
    <t>Cloture</t>
  </si>
  <si>
    <t>Bureau</t>
  </si>
  <si>
    <t>Démontage bardage</t>
  </si>
  <si>
    <t>Déplacement</t>
  </si>
  <si>
    <t>Frais de dossier</t>
  </si>
  <si>
    <t>Frais divers</t>
  </si>
  <si>
    <t>Assurance</t>
  </si>
  <si>
    <t>&lt;--------|</t>
  </si>
  <si>
    <t>Etude BA</t>
  </si>
  <si>
    <t>&lt;--------| Mettre ici les frais calculés en % SUR VENTE</t>
  </si>
  <si>
    <t>Prorata</t>
  </si>
  <si>
    <t>TOTAL FRAIS DE CHANTIER</t>
  </si>
  <si>
    <t>TOTAL SEC</t>
  </si>
  <si>
    <t>BENEFICE</t>
  </si>
  <si>
    <t>TOTAL VENTE TRAVAUX ENTREPRISE</t>
  </si>
  <si>
    <t>&lt;--| En col 4 le coefficient calculé sur production propre</t>
  </si>
  <si>
    <t>SOUS TRAITANT ST1</t>
  </si>
  <si>
    <t>&lt;--| En col 4 coefficient VENU DE LA FEUILLE SOUS DETAILS !</t>
  </si>
  <si>
    <t>SOUS TRAITANT ST2</t>
  </si>
  <si>
    <t>SOUS TRAITANT ST3</t>
  </si>
  <si>
    <t>TOTAL GENERAL</t>
  </si>
  <si>
    <t>ARTICLE</t>
  </si>
  <si>
    <t>biblio</t>
  </si>
  <si>
    <t>blanc</t>
  </si>
  <si>
    <t>cache</t>
  </si>
  <si>
    <t>CALCULS</t>
  </si>
  <si>
    <t>calculs2</t>
  </si>
  <si>
    <t>calculs3</t>
  </si>
  <si>
    <t>calculsm</t>
  </si>
  <si>
    <t>Chap</t>
  </si>
  <si>
    <t>CHAP1</t>
  </si>
  <si>
    <t>chap2</t>
  </si>
  <si>
    <t>chap3</t>
  </si>
  <si>
    <t>chapitre</t>
  </si>
  <si>
    <t>Chapnb</t>
  </si>
  <si>
    <t>chapnouv</t>
  </si>
  <si>
    <t>coeff_etude</t>
  </si>
  <si>
    <t>COMMENT</t>
  </si>
  <si>
    <t>comment1</t>
  </si>
  <si>
    <t>comment2</t>
  </si>
  <si>
    <t>composant</t>
  </si>
  <si>
    <t>compris</t>
  </si>
  <si>
    <t>congés</t>
  </si>
  <si>
    <t>deb_chap</t>
  </si>
  <si>
    <t>deb_chap2</t>
  </si>
  <si>
    <t>deb_chap3</t>
  </si>
  <si>
    <t>DEDUIRE</t>
  </si>
  <si>
    <t>desc</t>
  </si>
  <si>
    <t>descnb</t>
  </si>
  <si>
    <t>descript</t>
  </si>
  <si>
    <t>Descriptif</t>
  </si>
  <si>
    <t>detloc_dpgf</t>
  </si>
  <si>
    <t>dpgf_calc</t>
  </si>
  <si>
    <t>dpgf_desc</t>
  </si>
  <si>
    <t>element</t>
  </si>
  <si>
    <t>elementnb</t>
  </si>
  <si>
    <t>enonce_dpgf</t>
  </si>
  <si>
    <t>ensemble</t>
  </si>
  <si>
    <t>ENTETE</t>
  </si>
  <si>
    <t>ENTETENB</t>
  </si>
  <si>
    <t>euros</t>
  </si>
  <si>
    <t>FIN</t>
  </si>
  <si>
    <t>finnb</t>
  </si>
  <si>
    <t>FOURNITURES</t>
  </si>
  <si>
    <t>GEOMPIECE</t>
  </si>
  <si>
    <t>groupe</t>
  </si>
  <si>
    <t>imp_calculs</t>
  </si>
  <si>
    <t>imp_chap</t>
  </si>
  <si>
    <t>imp_chap2</t>
  </si>
  <si>
    <t>imp_chap3</t>
  </si>
  <si>
    <t>imp_code</t>
  </si>
  <si>
    <t>imp_desc</t>
  </si>
  <si>
    <t>imp_localis</t>
  </si>
  <si>
    <t>imp_prix</t>
  </si>
  <si>
    <t>imp_qte</t>
  </si>
  <si>
    <t>imp_repded</t>
  </si>
  <si>
    <t>imp_reports</t>
  </si>
  <si>
    <t>imp_texte</t>
  </si>
  <si>
    <t>imp_titre</t>
  </si>
  <si>
    <t>imp_total</t>
  </si>
  <si>
    <t>imp_unite</t>
  </si>
  <si>
    <t>interm</t>
  </si>
  <si>
    <t>interrog</t>
  </si>
  <si>
    <t>interrognb</t>
  </si>
  <si>
    <t>lig_blanche</t>
  </si>
  <si>
    <t>LIG_COEFF</t>
  </si>
  <si>
    <t>lig_inseree</t>
  </si>
  <si>
    <t>loc_dpgf</t>
  </si>
  <si>
    <t>localis</t>
  </si>
  <si>
    <t>LOCALISATION</t>
  </si>
  <si>
    <t>localisnb</t>
  </si>
  <si>
    <t>MAIN_OEUVRE</t>
  </si>
  <si>
    <t>mémoire</t>
  </si>
  <si>
    <t>mémoirenb</t>
  </si>
  <si>
    <t>métré</t>
  </si>
  <si>
    <t>Comma</t>
  </si>
  <si>
    <t>MO</t>
  </si>
  <si>
    <t>Currency</t>
  </si>
  <si>
    <t>niv1</t>
  </si>
  <si>
    <t>niv2</t>
  </si>
  <si>
    <t>niv3</t>
  </si>
  <si>
    <t>noncompris</t>
  </si>
  <si>
    <t>Normal</t>
  </si>
  <si>
    <t>numero</t>
  </si>
  <si>
    <t>numimpo</t>
  </si>
  <si>
    <t>OUVCOMP</t>
  </si>
  <si>
    <t>OUVCOMPnb</t>
  </si>
  <si>
    <t>Ouvrages</t>
  </si>
  <si>
    <t>Ouvrages1</t>
  </si>
  <si>
    <t>Ouvrages1nb</t>
  </si>
  <si>
    <t>Ouvrages2</t>
  </si>
  <si>
    <t>Ouvrages2nb</t>
  </si>
  <si>
    <t>Ouvrages3</t>
  </si>
  <si>
    <t>Ouvrages3nb</t>
  </si>
  <si>
    <t>Ouvragesnb</t>
  </si>
  <si>
    <t>parametre</t>
  </si>
  <si>
    <t>paramètres</t>
  </si>
  <si>
    <t>paramètresnb</t>
  </si>
  <si>
    <t>Percent</t>
  </si>
  <si>
    <t>pu</t>
  </si>
  <si>
    <t>pu_etude</t>
  </si>
  <si>
    <t>qte</t>
  </si>
  <si>
    <t>rdt_etude</t>
  </si>
  <si>
    <t>recap_chap</t>
  </si>
  <si>
    <t>recap_chap1</t>
  </si>
  <si>
    <t>recap_chap2</t>
  </si>
  <si>
    <t>recap_chap3</t>
  </si>
  <si>
    <t>recap_lig_blanche</t>
  </si>
  <si>
    <t>recap_tot1</t>
  </si>
  <si>
    <t>recap_tot2</t>
  </si>
  <si>
    <t>recap_tot3</t>
  </si>
  <si>
    <t>recap_ttc</t>
  </si>
  <si>
    <t>recchap</t>
  </si>
  <si>
    <t>rectitre</t>
  </si>
  <si>
    <t>rectotchap</t>
  </si>
  <si>
    <t>rectotgen</t>
  </si>
  <si>
    <t>reports</t>
  </si>
  <si>
    <t>REPRENDRE</t>
  </si>
  <si>
    <t>res_calculs</t>
  </si>
  <si>
    <t>resultatht</t>
  </si>
  <si>
    <t>resultatttc</t>
  </si>
  <si>
    <t>resultattva</t>
  </si>
  <si>
    <t>resultdht</t>
  </si>
  <si>
    <t>resultdttc</t>
  </si>
  <si>
    <t>resultdtva</t>
  </si>
  <si>
    <t>resultght</t>
  </si>
  <si>
    <t>resultgttc</t>
  </si>
  <si>
    <t>resultgtva</t>
  </si>
  <si>
    <t>saisie</t>
  </si>
  <si>
    <t>STYLEV</t>
  </si>
  <si>
    <t>STYLEVNB</t>
  </si>
  <si>
    <t>suspendu</t>
  </si>
  <si>
    <t>taches</t>
  </si>
  <si>
    <t>texte</t>
  </si>
  <si>
    <t>timbre</t>
  </si>
  <si>
    <t>timbrenb</t>
  </si>
  <si>
    <t>tit_chap_dpgf</t>
  </si>
  <si>
    <t>tit_dpgf</t>
  </si>
  <si>
    <t>titre</t>
  </si>
  <si>
    <t>titre1</t>
  </si>
  <si>
    <t>titre2</t>
  </si>
  <si>
    <t>titre3</t>
  </si>
  <si>
    <t>titre4</t>
  </si>
  <si>
    <t>titre5</t>
  </si>
  <si>
    <t>titre6</t>
  </si>
  <si>
    <t>titre7</t>
  </si>
  <si>
    <t>tot_bord</t>
  </si>
  <si>
    <t>tot_recap_chap</t>
  </si>
  <si>
    <t>tot_recap_chap2</t>
  </si>
  <si>
    <t>tot_recap_chap3</t>
  </si>
  <si>
    <t>total</t>
  </si>
  <si>
    <t>total1</t>
  </si>
  <si>
    <t>total2</t>
  </si>
  <si>
    <t>totalchap</t>
  </si>
  <si>
    <t>totchap2</t>
  </si>
  <si>
    <t>totchap3</t>
  </si>
  <si>
    <t>totfin</t>
  </si>
  <si>
    <t>TTC</t>
  </si>
  <si>
    <t>unite</t>
  </si>
  <si>
    <t>variante</t>
  </si>
  <si>
    <t>devis_loc</t>
  </si>
  <si>
    <t>memo</t>
  </si>
  <si>
    <t>memo_metre</t>
  </si>
  <si>
    <t>tit_chap_dpgf2</t>
  </si>
  <si>
    <t>tit_chap_dpgf3</t>
  </si>
  <si>
    <t>imp_memo</t>
  </si>
  <si>
    <t>numerochap</t>
  </si>
  <si>
    <t>numerochap2</t>
  </si>
  <si>
    <t>numerochap3</t>
  </si>
  <si>
    <t>imp_memo_ind</t>
  </si>
  <si>
    <t>memo_ind</t>
  </si>
  <si>
    <t>A</t>
  </si>
  <si>
    <t>B</t>
  </si>
  <si>
    <t>C</t>
  </si>
  <si>
    <t>D</t>
  </si>
  <si>
    <t>E</t>
  </si>
  <si>
    <t>F</t>
  </si>
  <si>
    <t>G</t>
  </si>
  <si>
    <t>H</t>
  </si>
  <si>
    <t>code</t>
  </si>
  <si>
    <t>Libellé</t>
  </si>
  <si>
    <t>Un</t>
  </si>
  <si>
    <t>Qté</t>
  </si>
  <si>
    <t>bordure de bas de page</t>
  </si>
  <si>
    <t>Lignes à répéter en haut de la feuille DEVIS</t>
  </si>
  <si>
    <t>De</t>
  </si>
  <si>
    <t xml:space="preserve">à </t>
  </si>
  <si>
    <t>Lignes à répéter en haut de la feuille MINUTE</t>
  </si>
  <si>
    <t>Euro</t>
  </si>
  <si>
    <t>Helligdag</t>
  </si>
  <si>
    <t>MerkTall</t>
  </si>
  <si>
    <t>MerkTekst</t>
  </si>
  <si>
    <t>Comma [0]</t>
  </si>
  <si>
    <t>Milliers_GanttChart example</t>
  </si>
  <si>
    <t>Currency [0]</t>
  </si>
  <si>
    <t>Normal_GanttChart example</t>
  </si>
  <si>
    <t>generique</t>
  </si>
  <si>
    <t>niveau0</t>
  </si>
  <si>
    <t>tit_cctp</t>
  </si>
  <si>
    <t>tit_dqe</t>
  </si>
  <si>
    <t>SousTotalChap1_SD</t>
  </si>
  <si>
    <t>SousTotalChap2_SD</t>
  </si>
  <si>
    <t>SousTotalChap3_SD</t>
  </si>
  <si>
    <t>SousTotalGeneral_SD</t>
  </si>
  <si>
    <t>version1</t>
  </si>
  <si>
    <t>composant_param</t>
  </si>
  <si>
    <t>Version2</t>
  </si>
  <si>
    <t>rdt</t>
  </si>
  <si>
    <t>dpgfdqe_totc</t>
  </si>
  <si>
    <t>dpgfdqe_totc2</t>
  </si>
  <si>
    <t>dpgfdqe_totc3</t>
  </si>
  <si>
    <t>edit_timbre</t>
  </si>
  <si>
    <t>comp_men</t>
  </si>
  <si>
    <t>det_article</t>
  </si>
  <si>
    <t>det_men</t>
  </si>
  <si>
    <t>imp_tot_chap</t>
  </si>
  <si>
    <t>hb</t>
  </si>
  <si>
    <t>Hyperlink</t>
  </si>
  <si>
    <t>Followed Hyperlink</t>
  </si>
  <si>
    <t>LIG_COEFF_Q</t>
  </si>
  <si>
    <t>ml</t>
  </si>
  <si>
    <t>M²</t>
  </si>
  <si>
    <t>PL 01 TRAVAUX COMMUNS</t>
  </si>
  <si>
    <t>Travaux pendant les heures légales</t>
  </si>
  <si>
    <t>PL 01 001</t>
  </si>
  <si>
    <t xml:space="preserve">Manœuvre </t>
  </si>
  <si>
    <t>PL 01 002</t>
  </si>
  <si>
    <t>Compagnon qualifié</t>
  </si>
  <si>
    <t>Compagnon hautement qualifié</t>
  </si>
  <si>
    <t>Chef d'équipe</t>
  </si>
  <si>
    <t>Recherche de fuite par passage de caméra</t>
  </si>
  <si>
    <t>Démontage de plafond suspendu pour passage de canalisation, remontage et remplacement des éléments éventuellement déteriorés</t>
  </si>
  <si>
    <t>Travaux astreinte en dehors des heures légales, samedis, dimanches et jours fériés</t>
  </si>
  <si>
    <t>PL 02 TRAVAUX DE MACONNERIE</t>
  </si>
  <si>
    <t>Percements et saignées</t>
  </si>
  <si>
    <t>Percements</t>
  </si>
  <si>
    <t>PL 02 001</t>
  </si>
  <si>
    <t>Percement de mur diamètre inférieur à 10 cm pour passage de fourreaux dans mur creux y compris calfeutrement et évacuation aux D.P.</t>
  </si>
  <si>
    <t>PL 02 002</t>
  </si>
  <si>
    <t>Percement de mur diamètre compris entre 10 et 20 cm pour passage de fourreaux dans mur creux y compris calfeutrement et évacuation aux D.P.</t>
  </si>
  <si>
    <t>PL 02 003</t>
  </si>
  <si>
    <t>Percement de mur diamètre supérieur à 20 cm pour passage de fourreaux dans mur creux y compris calfeutrement et évacuation aux D.P.</t>
  </si>
  <si>
    <t>PL 02 004</t>
  </si>
  <si>
    <t>Plus-value pour mur plein</t>
  </si>
  <si>
    <t>PL 02 005</t>
  </si>
  <si>
    <t>Plus-value pour mur en béton armé</t>
  </si>
  <si>
    <t>PL 02 006</t>
  </si>
  <si>
    <t>Percement de plancher de diamètre inférieur à 10 cm pour passage de fourreaux y compris 
calfeutrement et évacuation aux D.P.</t>
  </si>
  <si>
    <t>PL 02 007</t>
  </si>
  <si>
    <t>Percement de plancher de diamètre compris entre 10 et 20 cm pour passage de fourreaux y compris calfeutrement et évacuation aux D.P.</t>
  </si>
  <si>
    <t>PL 02 008</t>
  </si>
  <si>
    <t>Percement de plancher de diamètre supérieur à 20 cm pour passage de fourreaux y compris calfeutrement et évacuation aux D.P.</t>
  </si>
  <si>
    <t>PL 02 009</t>
  </si>
  <si>
    <t>Plus-value pour dalle pleine en béton armé</t>
  </si>
  <si>
    <t>Saignées, feuillures et tranchées</t>
  </si>
  <si>
    <t>PL 02 010</t>
  </si>
  <si>
    <t>Saignée dans mur pour passage de fourreaux y compris rebouchage soigné et transport des gravats
aux D.P.</t>
  </si>
  <si>
    <t>PL 02 011</t>
  </si>
  <si>
    <t>Plus-value pour saignée dans voile en béton armé</t>
  </si>
  <si>
    <t>PL 02 012</t>
  </si>
  <si>
    <t>Tranchée pour encastrement ou engravure y compris rebouchage et raccords dans 
matériaux tendres</t>
  </si>
  <si>
    <t>PL 02 013</t>
  </si>
  <si>
    <t>Tranchée pour encastrement ou engravure y compris rebouchage et raccords dans 
matériaux durs</t>
  </si>
  <si>
    <t>PETITS OUVRAGES DE MACONNERIE</t>
  </si>
  <si>
    <t>PL 02 014</t>
  </si>
  <si>
    <t xml:space="preserve">Jambage d'évier en carreaux de plâtre pré enduits de 7 cm d'épaisseur
</t>
  </si>
  <si>
    <t>PL 03 REPARATIONS OU MODIFICATIONS DE RESEAUX 
EN PLACE</t>
  </si>
  <si>
    <t>PL 03 001</t>
  </si>
  <si>
    <t>PL 03 002</t>
  </si>
  <si>
    <t>PL 03 003</t>
  </si>
  <si>
    <t>PL 03 004</t>
  </si>
  <si>
    <t>PL 03 006</t>
  </si>
  <si>
    <t>PL 03 007</t>
  </si>
  <si>
    <t>PL 03 008</t>
  </si>
  <si>
    <t>PL 03 011</t>
  </si>
  <si>
    <t>PL 03 012</t>
  </si>
  <si>
    <t>PL 03 013</t>
  </si>
  <si>
    <t>PL 03 014</t>
  </si>
  <si>
    <t>PL 03 015</t>
  </si>
  <si>
    <t>PL 03 016</t>
  </si>
  <si>
    <t>PL 03 017</t>
  </si>
  <si>
    <t>PL 03 018</t>
  </si>
  <si>
    <t>PL 03 019</t>
  </si>
  <si>
    <t>PL 03 020</t>
  </si>
  <si>
    <t>PL 03 021</t>
  </si>
  <si>
    <t>PL 03 022</t>
  </si>
  <si>
    <t>PL 03 024</t>
  </si>
  <si>
    <t>PL 03 025</t>
  </si>
  <si>
    <t>PL 03 026</t>
  </si>
  <si>
    <t>PL 03 031</t>
  </si>
  <si>
    <t>PL 03 032</t>
  </si>
  <si>
    <t>Tube 32 mm</t>
  </si>
  <si>
    <t>Tube 40 mm</t>
  </si>
  <si>
    <t>Tube 50 mm</t>
  </si>
  <si>
    <t>Tube 100 mm</t>
  </si>
  <si>
    <t>Tube 110 mm</t>
  </si>
  <si>
    <t>Tube 125 mm</t>
  </si>
  <si>
    <t xml:space="preserve">Tube 160 mm </t>
  </si>
  <si>
    <t>Tube 200 mm</t>
  </si>
  <si>
    <t>Sur tubes 90-100 et 110 mm</t>
  </si>
  <si>
    <t>Sur tubes 32-40 et 50 mm</t>
  </si>
  <si>
    <t xml:space="preserve">Raccords sur tubes en P.V.C comprenant la présentation et la pose des pièces de raccords avec chanfrein et collage, a l'unité de collage
 </t>
  </si>
  <si>
    <t>Tuyau de 75 mm</t>
  </si>
  <si>
    <t>Tuyau de 100 mm</t>
  </si>
  <si>
    <t>Tuyau de 120 mm</t>
  </si>
  <si>
    <t>Tuyau de 150 mm</t>
  </si>
  <si>
    <t>Façon accessoires sur tuyaux en fonte</t>
  </si>
  <si>
    <t xml:space="preserve">Coupe sur tuyau en fonte </t>
  </si>
  <si>
    <t xml:space="preserve">Coupe sur tuyau en fonte en place </t>
  </si>
  <si>
    <t xml:space="preserve">Façon de joint ciment sur tuyau en fonte </t>
  </si>
  <si>
    <t xml:space="preserve">Pose de joint caoutchouc sur tuyau en fonte </t>
  </si>
  <si>
    <t xml:space="preserve">Pose de joint à bague sur tuyau en fonte </t>
  </si>
  <si>
    <t xml:space="preserve">Fourniture et pose des pièces de raccord,pose comptée au prix de la pose d'un mètre linéaire de tuyau du diamètre correspondant ( article PL 03 156 à PL 03 159)
</t>
  </si>
  <si>
    <t xml:space="preserve">Coudes toutes ouvertures </t>
  </si>
  <si>
    <t xml:space="preserve">Culottes et branchement simple </t>
  </si>
  <si>
    <t xml:space="preserve">Culottes et branchement double </t>
  </si>
  <si>
    <t xml:space="preserve">Té </t>
  </si>
  <si>
    <t>Té avec tampon hermétique</t>
  </si>
  <si>
    <t>Esse simple coef 0,60</t>
  </si>
  <si>
    <t>Esse double 1,00</t>
  </si>
  <si>
    <t xml:space="preserve">Coulisse </t>
  </si>
  <si>
    <t xml:space="preserve">Siphon horizontal ou vertical </t>
  </si>
  <si>
    <t>Fixations par collier en acier galvanisé à embrase taraudée,comprenant percement de trou, patte à vis et cheville nylon</t>
  </si>
  <si>
    <t>PL 04 001</t>
  </si>
  <si>
    <t>PL 04 002</t>
  </si>
  <si>
    <t>PL 05 001</t>
  </si>
  <si>
    <t>Appareil de moins de 25 kg</t>
  </si>
  <si>
    <t>PL 05 002</t>
  </si>
  <si>
    <t>Appareil de plus de 26 kg jusqu'à 60 kg</t>
  </si>
  <si>
    <t>PL 05 003</t>
  </si>
  <si>
    <t>Appareil de plus de 61 kg</t>
  </si>
  <si>
    <t>Petits ouvrages complémentaires</t>
  </si>
  <si>
    <t>PL 05 004</t>
  </si>
  <si>
    <t>Joint acrylique à la pompe sur appareils de toute nature</t>
  </si>
  <si>
    <t xml:space="preserve">Robinetterie eau chaude ou eau froide comprenant la fourniture la pose ainsi que les soudures et raccords éventuels
</t>
  </si>
  <si>
    <t>PL 06 001</t>
  </si>
  <si>
    <t>Robinet d'arrêt sur tube fer 15x21 mm</t>
  </si>
  <si>
    <t>PL 06 002</t>
  </si>
  <si>
    <t>Robinet d'arrêt sur tube fer 20x27 mm</t>
  </si>
  <si>
    <t>PL 06 003</t>
  </si>
  <si>
    <t>Robinet d'arrêt sur tube fer 26x34 mm</t>
  </si>
  <si>
    <t>PL 06 004</t>
  </si>
  <si>
    <t>Robinet d'arrêt sur tube fer 33x42 mm</t>
  </si>
  <si>
    <t>PL 06 005</t>
  </si>
  <si>
    <t>Robinet d'arrêt sur tube fer 40x49 mm</t>
  </si>
  <si>
    <t>PL 06 006</t>
  </si>
  <si>
    <t>Robinet d'arrêt sur tube fer 50x60 mm</t>
  </si>
  <si>
    <t>PL 06 007</t>
  </si>
  <si>
    <t>Robinet d'arrêt sur tube cuivre 14x16 mm</t>
  </si>
  <si>
    <t>PL 06 008</t>
  </si>
  <si>
    <t>Robinet d'arrêt sur tube cuivre 20x22 mm</t>
  </si>
  <si>
    <t>PL 06 009</t>
  </si>
  <si>
    <t>Robinet d'arrêt sur tube cuivre 24x26 mm</t>
  </si>
  <si>
    <t>PL 06 010</t>
  </si>
  <si>
    <t>Majoration pour robinet à purgeur</t>
  </si>
  <si>
    <t>PL 06 011</t>
  </si>
  <si>
    <t>Robinet de puisage sur applique 15x21 mm</t>
  </si>
  <si>
    <t>PL 06 012</t>
  </si>
  <si>
    <t>Robinet de puisage à raccord au nez sur applique 15x21 mm</t>
  </si>
  <si>
    <t>PL 06 013</t>
  </si>
  <si>
    <t>Robinet de puisage à raccord au nez sur applique 20x27 mm</t>
  </si>
  <si>
    <t>PL 06 014</t>
  </si>
  <si>
    <t>Robinet simple de machine à laver sur applique 15x21 mm chromé</t>
  </si>
  <si>
    <t>PL 06 015</t>
  </si>
  <si>
    <t>Robinet double de machine à laver sur applique 15x21 mm chromé</t>
  </si>
  <si>
    <t>Réducteur de pression comprenant la fourniture, la pose ainsi que les raccords éventuels</t>
  </si>
  <si>
    <t>PL 06 022</t>
  </si>
  <si>
    <t>Plus value pour chaque diamètre supérieur</t>
  </si>
  <si>
    <t>PL 06 030</t>
  </si>
  <si>
    <t>Calorifuge coquille gaine isolante de 19mm d'épaisseur en
caoutchouc de synthèse diam 27mm</t>
  </si>
  <si>
    <t>PL 06 031</t>
  </si>
  <si>
    <t>Réseaux horizontaux en sous-sol ou galerie</t>
  </si>
  <si>
    <t>PL 07 005</t>
  </si>
  <si>
    <t>PL 07 006</t>
  </si>
  <si>
    <t>Colonnes montantes</t>
  </si>
  <si>
    <t>PL 07 011</t>
  </si>
  <si>
    <t>PL 07 012</t>
  </si>
  <si>
    <t>Distribution intérieure et raccordement d'appareils</t>
  </si>
  <si>
    <t>PL 07 014</t>
  </si>
  <si>
    <t>PL 07 015</t>
  </si>
  <si>
    <t>PL 07 038</t>
  </si>
  <si>
    <t>PL 07 039</t>
  </si>
  <si>
    <t>PL 08 001</t>
  </si>
  <si>
    <t>PL 08 004</t>
  </si>
  <si>
    <t>PL 08 005</t>
  </si>
  <si>
    <t>Culottes ou branchement</t>
  </si>
  <si>
    <t>Simple 75 mm</t>
  </si>
  <si>
    <t>Simple 125 mm</t>
  </si>
  <si>
    <t>Double 75 mm</t>
  </si>
  <si>
    <t>Tampon hermétique</t>
  </si>
  <si>
    <t>Collecteurs et chutes</t>
  </si>
  <si>
    <t>Collecteurs en chutes EU en P.V.C comprenant les coupes, 
les fixations par colliers, les façons de joints. Les pièces de
 raccord telles que culottes, branchements et tampons
hermétiques sont à reprendre</t>
  </si>
  <si>
    <t>Simple 110 mm</t>
  </si>
  <si>
    <t>Simple 140 mm</t>
  </si>
  <si>
    <t>Simple 160 mm</t>
  </si>
  <si>
    <t>Double 110 mm</t>
  </si>
  <si>
    <t>Double 125mm</t>
  </si>
  <si>
    <t>75 mm et 110 mm</t>
  </si>
  <si>
    <t>125 mm et 140 mm</t>
  </si>
  <si>
    <t>160 mm</t>
  </si>
  <si>
    <t>Siphons de sol d'étage comprenant la fourniture, la mise en place et le scellement</t>
  </si>
  <si>
    <t>En fonte 75 mm, modèle bas</t>
  </si>
  <si>
    <t>En fonte 100 mm, modèle bas</t>
  </si>
  <si>
    <t>En P.V.C 40 mm</t>
  </si>
  <si>
    <t>Siphon mural pour machine à laver en laiton chromé</t>
  </si>
  <si>
    <t>Simple à sortie verticale</t>
  </si>
  <si>
    <t>Double à sortie verticale</t>
  </si>
  <si>
    <t>Siphon mural pour machine à laver en P.V.C</t>
  </si>
  <si>
    <t>Simple 40 mm à sortie horizontale</t>
  </si>
  <si>
    <t>Double 40 mm à sortie horizontale</t>
  </si>
  <si>
    <t>Fourniture et pose de chauffe-eau électrique de type mural avec groupe de sécurité comprenant les accessoires de fixation et les joints</t>
  </si>
  <si>
    <t>Chauffe-eau verticaux- qualité cuve résistance</t>
  </si>
  <si>
    <t>PL 09 001</t>
  </si>
  <si>
    <t>15 l chauffe rapide 1500 w</t>
  </si>
  <si>
    <t>PL 09 002</t>
  </si>
  <si>
    <t>50 l chauffe normale 600 w</t>
  </si>
  <si>
    <t>PL 09 003</t>
  </si>
  <si>
    <t>75 l chauffe normale 900 w</t>
  </si>
  <si>
    <t>PL 09 004</t>
  </si>
  <si>
    <t>100 l chauffe normale 1200 w</t>
  </si>
  <si>
    <t>PL 09 005</t>
  </si>
  <si>
    <t xml:space="preserve">150 l chauffe normale 1800 w </t>
  </si>
  <si>
    <t>PL 09 006</t>
  </si>
  <si>
    <t>200 l chauffe normale 2400 w</t>
  </si>
  <si>
    <t>Chauffe-eau horizontaux- qualité cuve résistance</t>
  </si>
  <si>
    <t>Siphon en P.V.C à entonnoir, raccordement tube cuivre 16x18 mm y compris soudure et collier</t>
  </si>
  <si>
    <t>Raccordements électriques</t>
  </si>
  <si>
    <t>Pour chauffe-eau jusqu'à 150 l</t>
  </si>
  <si>
    <t>Pour chauffe-eau 200 l</t>
  </si>
  <si>
    <t>Série économique</t>
  </si>
  <si>
    <t>Robinetterie pour douche chromée y compris montage avec raccords encastrés dans le mur et façon de joints, les douchettes flexibles et supports sont à reprendre</t>
  </si>
  <si>
    <t>Série confort</t>
  </si>
  <si>
    <t>Mélangeur à tête céramique</t>
  </si>
  <si>
    <t>Mitigeur à tête céramique</t>
  </si>
  <si>
    <t>Série grand confort</t>
  </si>
  <si>
    <t>Robinetterie temporisée</t>
  </si>
  <si>
    <t>Robinet temporisé pour douche en applique</t>
  </si>
  <si>
    <t>Robinet temporisé pour douche encastrée</t>
  </si>
  <si>
    <t>Mitigeur temporisé pour douche encastrée</t>
  </si>
  <si>
    <t>Mitigeur temporisé pour douche apparent</t>
  </si>
  <si>
    <t>Bloc wc complet avec réservoir, mécanisme à tirette monté, abattant double, blanc</t>
  </si>
  <si>
    <t>Bloc cuvette avec réservoir de chasse P.V.C attenant, y compris 
mécanisme à déclenchement par touche intégrée et abattant double, blanc</t>
  </si>
  <si>
    <t>Cuvette simple à poser au sol</t>
  </si>
  <si>
    <t>Bloc wc complet avec réservoir de chasse porcelaine attenant, 
mécanisme à bouton poussoir, abattant double</t>
  </si>
  <si>
    <t>Ensemble cuvette suspendue abattant intégré, bâti support, 
réservoir encastré derrière cloison, commande mécanique par plaque murale</t>
  </si>
  <si>
    <t>Équipements et accessoires pour handicapés ou personnes à mobilité réduite, en inox poli brillant de 32 mm de diamètre y compris les fixations</t>
  </si>
  <si>
    <t>Barres d'appui, de sécurité ou de relèvement</t>
  </si>
  <si>
    <t>Barre fixe de sécurité pour wc</t>
  </si>
  <si>
    <t xml:space="preserve">Barre droite de relèvement de 30 cm de longueur </t>
  </si>
  <si>
    <t xml:space="preserve">Barre droite de relèvement de 50 cm de longueur </t>
  </si>
  <si>
    <t>Barre droite de relèvement de 90 cm de longueur</t>
  </si>
  <si>
    <t>Poignées pour wc</t>
  </si>
  <si>
    <t>Poignée relevable pour wc</t>
  </si>
  <si>
    <t>Pipes de raccordement de wc en P.V.C avec joint à lèvre en néoprène</t>
  </si>
  <si>
    <t>Droite</t>
  </si>
  <si>
    <t>Longue</t>
  </si>
  <si>
    <t>Orientable</t>
  </si>
  <si>
    <t>Abattants en matière plastique avec fixations</t>
  </si>
  <si>
    <t>Abattant simple série légère</t>
  </si>
  <si>
    <t>Abattant double série légère</t>
  </si>
  <si>
    <t>Abattant double série lourde</t>
  </si>
  <si>
    <t>Robinetterie pour collectivités</t>
  </si>
  <si>
    <t>Robinet de chasse pour cuvette anglaise au sol</t>
  </si>
  <si>
    <t>Robinet de chasse pour siège à la turque</t>
  </si>
  <si>
    <t>Urinoirs individuels en applique</t>
  </si>
  <si>
    <t>De face</t>
  </si>
  <si>
    <t>D'angle</t>
  </si>
  <si>
    <t>Robinetterie temporisée pour urinoirs</t>
  </si>
  <si>
    <t>Robinet de chasse temporisé pour urinoir en applique</t>
  </si>
  <si>
    <t>Robinetterie temporisé pour stalle</t>
  </si>
  <si>
    <t>Robinetterie pour lavabos chromée avec vidage incorporé et siphon, sauf pour les robinets indépendants, y compris le 
montage et la façon des joints</t>
  </si>
  <si>
    <t>Mélangeur monotrou  bec tube orientable tête à clapet</t>
  </si>
  <si>
    <t>Robinet indépendant chromé EC ou EF</t>
  </si>
  <si>
    <t>Mitigeur mono commande tête céramique</t>
  </si>
  <si>
    <t>Plus value pour commande à coude</t>
  </si>
  <si>
    <t>Robinet temporisé à commande au pied par pédale</t>
  </si>
  <si>
    <t>Commande fémorale par levier</t>
  </si>
  <si>
    <t>Robinet temporisé à poussoir et bec fixe</t>
  </si>
  <si>
    <t>Robinet temporisé à levier et bec fixe</t>
  </si>
  <si>
    <t>Vidoirs pour collectivités en porcelaine vitrifiée blanche y 
compris les fixations</t>
  </si>
  <si>
    <t xml:space="preserve">Au sol à sortie horizontale </t>
  </si>
  <si>
    <t>Mural 45x35 cm avec grille porte seau</t>
  </si>
  <si>
    <t>Robinetterie pour bacs et vidoirs</t>
  </si>
  <si>
    <t>Mélangeur à bacs mobile</t>
  </si>
  <si>
    <t>Robinet de chasse sur vidoir type hôpital</t>
  </si>
  <si>
    <t xml:space="preserve">Location échafaudage ( hauteur de plancher )-Mise en œuvre-Repliement
</t>
  </si>
  <si>
    <t>De 0 à 3,5 m ( échafaudage intérieur )</t>
  </si>
  <si>
    <t>journée</t>
  </si>
  <si>
    <t>De 4 à 5 m ( échafaudage roulant )</t>
  </si>
  <si>
    <t>De 6 à 8 m ( échafaudage roulant )</t>
  </si>
  <si>
    <t>Robinetterie temporisée bec fixe lavabo avec aérateur</t>
  </si>
  <si>
    <t>Robinetterie temporisée bec orientable avec aérateur</t>
  </si>
  <si>
    <t>Robinetterie temporisée mitigeur à bec fixe</t>
  </si>
  <si>
    <t>Robinetterie temporisée mitigeur à bec tournant</t>
  </si>
  <si>
    <t>Cuvette type surélevé hauteur 49 cm avec réservoir de chasse porcelaine attenant 6 l</t>
  </si>
  <si>
    <t xml:space="preserve">Réducteur de pression comprenant la fourniture, la pose ainsi que les raccords éventuels 20x27 </t>
  </si>
  <si>
    <t>Collecteurs en chutes EU en P.V.C  75 mm</t>
  </si>
  <si>
    <t>Collecteurs en chutes EU en P.V.C  100 mm</t>
  </si>
  <si>
    <t>Collecteurs en chutes EU en P.V.C  125 mm</t>
  </si>
  <si>
    <t>Collecteurs en chutes EU en P.V.C  140 mm</t>
  </si>
  <si>
    <t>Collecteurs en chutes EU en P.V.C  160 mm</t>
  </si>
  <si>
    <t>Chute PVC 110 mm</t>
  </si>
  <si>
    <t>Chute PVC 125 mm</t>
  </si>
  <si>
    <t>Unions 3 pièces à coller</t>
  </si>
  <si>
    <t>Unions 20 mm</t>
  </si>
  <si>
    <t>Unions 25 mm</t>
  </si>
  <si>
    <t>Unions 32 mm</t>
  </si>
  <si>
    <t>Unions 40 mm</t>
  </si>
  <si>
    <t xml:space="preserve">Tubes PVC pression comprenant les fixations, toutes sujétions de pose ainsi que l'ensemble des raccords nécessaires 
</t>
  </si>
  <si>
    <t>Réseaux en sous-sol ou en galerie technique</t>
  </si>
  <si>
    <t>15,4x20 mm</t>
  </si>
  <si>
    <t>19,4x25 mm</t>
  </si>
  <si>
    <t>27,2x32 mm</t>
  </si>
  <si>
    <t>34x40 mm</t>
  </si>
  <si>
    <t>42,6x50 mm</t>
  </si>
  <si>
    <t>53,6x63 mm</t>
  </si>
  <si>
    <t>Colonne montantes</t>
  </si>
  <si>
    <t>Coudes à 90° à coller</t>
  </si>
  <si>
    <t>Coudes 20 mm</t>
  </si>
  <si>
    <t>Coudes 25 mm</t>
  </si>
  <si>
    <t>Coudes 32 mm</t>
  </si>
  <si>
    <t>Coudes 40 mm</t>
  </si>
  <si>
    <t>Coudes 50 mm</t>
  </si>
  <si>
    <t>Coudes 63 mm</t>
  </si>
  <si>
    <t>Coudes à 45° à coller</t>
  </si>
  <si>
    <t>Tés à 90° à coller</t>
  </si>
  <si>
    <t>Tés 20 mm</t>
  </si>
  <si>
    <t>Tés 25 mm</t>
  </si>
  <si>
    <t>Tés 32 mm</t>
  </si>
  <si>
    <t>Tés 40 mm</t>
  </si>
  <si>
    <t>Tés 50 mm</t>
  </si>
  <si>
    <t>Tés 63 mm</t>
  </si>
  <si>
    <t>Manchons à coller</t>
  </si>
  <si>
    <t>Manchons 20 mm</t>
  </si>
  <si>
    <t>Manchons 25 mm</t>
  </si>
  <si>
    <t>Manchons 32 mm</t>
  </si>
  <si>
    <t>Manchons 40 mm</t>
  </si>
  <si>
    <t>Manchons 50 mm</t>
  </si>
  <si>
    <t>Manchons 63 mm</t>
  </si>
  <si>
    <t>Unions 50 mm</t>
  </si>
  <si>
    <t>Unions 63 mm</t>
  </si>
  <si>
    <t>PL 03 023</t>
  </si>
  <si>
    <t>PL 03 027</t>
  </si>
  <si>
    <t>PL 03 028</t>
  </si>
  <si>
    <t>Anti bélier comprenant la fourniture, la pose ainsi que les
 raccords éventuels</t>
  </si>
  <si>
    <t>PL 06 017</t>
  </si>
  <si>
    <t>A ressort 20x27 mm</t>
  </si>
  <si>
    <t>PL 06 020</t>
  </si>
  <si>
    <t>Pneumatique 26x34 mm</t>
  </si>
  <si>
    <t>PL 06 023</t>
  </si>
  <si>
    <t>Réducteur de pression comprenant la fourniture, la pose ainsi que les raccords éventuels 26x34</t>
  </si>
  <si>
    <t>PL 07 013</t>
  </si>
  <si>
    <t>PL 07 016</t>
  </si>
  <si>
    <t>PL 07 017</t>
  </si>
  <si>
    <t>PL 07 018</t>
  </si>
  <si>
    <t>PL 07 019</t>
  </si>
  <si>
    <t>PL 07 021</t>
  </si>
  <si>
    <t>PL 07 022</t>
  </si>
  <si>
    <t>PL 07 023</t>
  </si>
  <si>
    <t>PL 07 024</t>
  </si>
  <si>
    <t>PL 07 025</t>
  </si>
  <si>
    <t>PL 07 026</t>
  </si>
  <si>
    <t>PL 07 027</t>
  </si>
  <si>
    <t>PL 07 028</t>
  </si>
  <si>
    <t>PL 07 029</t>
  </si>
  <si>
    <t>PL 07 030</t>
  </si>
  <si>
    <t>PL 07 031</t>
  </si>
  <si>
    <t>PL 07 032</t>
  </si>
  <si>
    <t>PL 07 033</t>
  </si>
  <si>
    <t>PL 07 036</t>
  </si>
  <si>
    <t>PL 07 037</t>
  </si>
  <si>
    <t>Vidanges d'appareils sanitaires EU et EV en tubes P.V.C</t>
  </si>
  <si>
    <t>Tubes</t>
  </si>
  <si>
    <t>PL 08 006</t>
  </si>
  <si>
    <t>Vidanges d'appareils sanitaires EU et EV en tubes P.V.C 26x32 mm</t>
  </si>
  <si>
    <t>PL 08 007</t>
  </si>
  <si>
    <t>Vidanges d'appareils sanitaires EU et EV en tubes P.V.C 34x40 mm</t>
  </si>
  <si>
    <t>PL 08 008</t>
  </si>
  <si>
    <t>Vidanges d'appareils sanitaires EU et EV en tubes P.V.C 44x50 mm</t>
  </si>
  <si>
    <t>Flexible d'évacuation</t>
  </si>
  <si>
    <t>PL 08 009</t>
  </si>
  <si>
    <t>25x33 mm</t>
  </si>
  <si>
    <t>PL 08 010</t>
  </si>
  <si>
    <t>32x40 mm</t>
  </si>
  <si>
    <t>PL 08 011</t>
  </si>
  <si>
    <t>PL 08 012</t>
  </si>
  <si>
    <t>Raccord par manchon femelle</t>
  </si>
  <si>
    <t>PL 08 013</t>
  </si>
  <si>
    <t>Raccord par manchon femelle 32 mm</t>
  </si>
  <si>
    <t>PL 08 014</t>
  </si>
  <si>
    <t>Raccord par manchon femelle 40 mm</t>
  </si>
  <si>
    <t>Raccord par embout mâle</t>
  </si>
  <si>
    <t>PL 08 015</t>
  </si>
  <si>
    <t>Raccord par embout mâle 32 mm</t>
  </si>
  <si>
    <t>Raccord par embout mâle 40 mm</t>
  </si>
  <si>
    <t>Vidange siphonnée</t>
  </si>
  <si>
    <t>Bloc wc complet avec réservoir, mécanisme à bouton poussoir, 
abattant double intégré</t>
  </si>
  <si>
    <t>Location de compresseur</t>
  </si>
  <si>
    <t>Pneumatique</t>
  </si>
  <si>
    <t>Electrique</t>
  </si>
  <si>
    <t>Location de matériel électroportatif</t>
  </si>
  <si>
    <t>De tout type</t>
  </si>
  <si>
    <t>Prix unitaire
€HT</t>
  </si>
  <si>
    <t xml:space="preserve">Contrôle des disconnecteur de réseau d'eau </t>
  </si>
  <si>
    <t xml:space="preserve">Contrôle des réseaux d'eau froide </t>
  </si>
  <si>
    <t xml:space="preserve">Contrôle sur 1 point de distribution </t>
  </si>
  <si>
    <t xml:space="preserve">Désinfection des réseau d'eau chaude sanitaire + analyse legionnel </t>
  </si>
  <si>
    <t>Vidanges d'appareils sanitaires EU et EV en tubes pvc
 comprenant la fourniture des tubes, les façonnages, les
 raccords et accessoires nécessaires : coudes, tés, pieds de
 biche, bouchons de dégorgement, etc., ainsi que les fixations et le collage</t>
  </si>
  <si>
    <t xml:space="preserve">Raccord C,F de planché et paroie </t>
  </si>
  <si>
    <t>26 mm</t>
  </si>
  <si>
    <t>40 mm</t>
  </si>
  <si>
    <t>32 mm</t>
  </si>
  <si>
    <t>20 mm</t>
  </si>
  <si>
    <t>16 mm</t>
  </si>
  <si>
    <t>Coudes</t>
  </si>
  <si>
    <t xml:space="preserve"> Piéces de raccordement d'appareils et piéces divers </t>
  </si>
  <si>
    <t>u</t>
  </si>
  <si>
    <t>Manchons droit</t>
  </si>
  <si>
    <t>Té</t>
  </si>
  <si>
    <t xml:space="preserve">Raccord 2 piéces </t>
  </si>
  <si>
    <t>16mm</t>
  </si>
  <si>
    <t>1 demi</t>
  </si>
  <si>
    <t>3 huitiéme</t>
  </si>
  <si>
    <t xml:space="preserve">3 quart </t>
  </si>
  <si>
    <r>
      <rPr>
        <b/>
        <sz val="10"/>
        <rFont val="Tahoma"/>
        <family val="2"/>
      </rPr>
      <t>20 mm</t>
    </r>
    <r>
      <rPr>
        <sz val="10"/>
        <rFont val="Tahoma"/>
        <family val="2"/>
      </rPr>
      <t xml:space="preserve"> </t>
    </r>
  </si>
  <si>
    <t>1 pouce</t>
  </si>
  <si>
    <t xml:space="preserve">1 pouce </t>
  </si>
  <si>
    <t>1 pouce 1 quart</t>
  </si>
  <si>
    <t>1 pouce et demi</t>
  </si>
  <si>
    <t>1 pouce 1  et demi</t>
  </si>
  <si>
    <t xml:space="preserve">2 pouces </t>
  </si>
  <si>
    <t xml:space="preserve">40 mm </t>
  </si>
  <si>
    <t>PL 07 020</t>
  </si>
  <si>
    <t xml:space="preserve"> 75 mm</t>
  </si>
  <si>
    <t xml:space="preserve"> 110 mm</t>
  </si>
  <si>
    <t xml:space="preserve"> 125 mm</t>
  </si>
  <si>
    <t xml:space="preserve"> 140 mm</t>
  </si>
  <si>
    <t xml:space="preserve"> 160 mm</t>
  </si>
  <si>
    <t>ACCORD-CADRE TRAVAUX LOT 4 PLOMBERIE - SANITAIRE</t>
  </si>
  <si>
    <t xml:space="preserve">Tubes en P.V.C comprenant la fourniture, la pose et les fixations, toutes sugestions de mise en oeuvre 
</t>
  </si>
  <si>
    <t>L'ensemble des prestations listées ci-dessous, comprend la fourniture, la main d'œuvre et le déplacement.</t>
  </si>
  <si>
    <t>PL 03 005</t>
  </si>
  <si>
    <t>PL 03 009</t>
  </si>
  <si>
    <t>PL 03 010</t>
  </si>
  <si>
    <t>PL 03 029</t>
  </si>
  <si>
    <t>PL 03 030</t>
  </si>
  <si>
    <t>Tuyaux en fonte S.M.E et S.M.U, pour canalisations EU, EV, EP comprenant la présentation et la pose fixations à reprendre ( article PL 03 176 à PL 03 179 )</t>
  </si>
  <si>
    <t>PL 04  OUVRAGES ANNEXES D'INSTALLATION D'APPAREILS</t>
  </si>
  <si>
    <t>Montage ou descente d'appareils sanitaire ou de production d'eau chaude ( prix à la pièce)</t>
  </si>
  <si>
    <t>PL 04 003</t>
  </si>
  <si>
    <t>PL 04 004</t>
  </si>
  <si>
    <t>PL 05  ACCESSOIRES ET ÉQUIPEMENT DE PLOMBERIE</t>
  </si>
  <si>
    <t>PL 05 005</t>
  </si>
  <si>
    <t>PL 05 006</t>
  </si>
  <si>
    <t>PL 05 007</t>
  </si>
  <si>
    <t>PL 05 008</t>
  </si>
  <si>
    <t>PL 05 009</t>
  </si>
  <si>
    <t>PL 05 010</t>
  </si>
  <si>
    <t>PL 05 011</t>
  </si>
  <si>
    <t>PL 05 012</t>
  </si>
  <si>
    <t>PL 05 013</t>
  </si>
  <si>
    <t>PL 05 014</t>
  </si>
  <si>
    <t>PL 05 015</t>
  </si>
  <si>
    <t>PL 05 016</t>
  </si>
  <si>
    <t>PL 05 017</t>
  </si>
  <si>
    <t>PL 05 018</t>
  </si>
  <si>
    <t>PL 05 019</t>
  </si>
  <si>
    <t>PL 05 020</t>
  </si>
  <si>
    <t>PL 05 021</t>
  </si>
  <si>
    <t xml:space="preserve">PL 06 RÉSEAUX DE DISTRIBUTION EC, EF,MULTICOUCHE A SERTIR , compris toutes sugetions de coupes, raccordements,fixations et Sertissage </t>
  </si>
  <si>
    <t>PL 06 016</t>
  </si>
  <si>
    <t>PL 06 018</t>
  </si>
  <si>
    <t>PL 06 019</t>
  </si>
  <si>
    <t>PL 06 021</t>
  </si>
  <si>
    <t>PL 06 024</t>
  </si>
  <si>
    <t>PL 06 025</t>
  </si>
  <si>
    <t>PL 06 026</t>
  </si>
  <si>
    <t>PL 06 027</t>
  </si>
  <si>
    <t>PL 06 028</t>
  </si>
  <si>
    <t>PL 06 029</t>
  </si>
  <si>
    <t>PL 06 032</t>
  </si>
  <si>
    <t>PL 06 033</t>
  </si>
  <si>
    <t>PL 06 034</t>
  </si>
  <si>
    <t>PL 06 035</t>
  </si>
  <si>
    <t>PL 06 036</t>
  </si>
  <si>
    <t>PL 06 037</t>
  </si>
  <si>
    <t>PL 06 038</t>
  </si>
  <si>
    <t>PL 06 039</t>
  </si>
  <si>
    <t>PL 06 040</t>
  </si>
  <si>
    <t>PL 06 041</t>
  </si>
  <si>
    <t>PL 06 042</t>
  </si>
  <si>
    <t>PL 06 043</t>
  </si>
  <si>
    <t>PL 06 044</t>
  </si>
  <si>
    <t>PL 06 045</t>
  </si>
  <si>
    <t>PL 06 046</t>
  </si>
  <si>
    <t>PL 06 047</t>
  </si>
  <si>
    <t>PL 06 048</t>
  </si>
  <si>
    <t>PL 06 049</t>
  </si>
  <si>
    <t>PL 06 050</t>
  </si>
  <si>
    <t>PL 06 051</t>
  </si>
  <si>
    <t>PL 06 052</t>
  </si>
  <si>
    <t>PL 06 053</t>
  </si>
  <si>
    <t>PL 06 054</t>
  </si>
  <si>
    <t>PL 06 055</t>
  </si>
  <si>
    <t>PL 06 056</t>
  </si>
  <si>
    <t>PL 06 057</t>
  </si>
  <si>
    <t>PL 06 058</t>
  </si>
  <si>
    <t>PL 06 059</t>
  </si>
  <si>
    <t>PL 06 060</t>
  </si>
  <si>
    <t>PL 06 061</t>
  </si>
  <si>
    <t>PL 06 062</t>
  </si>
  <si>
    <t>PL 06 063</t>
  </si>
  <si>
    <t>PL 06 064</t>
  </si>
  <si>
    <t>PL 06 065</t>
  </si>
  <si>
    <t>PL 06 066</t>
  </si>
  <si>
    <t>PL 06 067</t>
  </si>
  <si>
    <t>PL 06 068</t>
  </si>
  <si>
    <t>PL 06 069</t>
  </si>
  <si>
    <t>PL 06 070</t>
  </si>
  <si>
    <t>PL 06 071</t>
  </si>
  <si>
    <t>PL 07 RÉSEAUX D'ÉVACUATION</t>
  </si>
  <si>
    <t>PL 07 001</t>
  </si>
  <si>
    <t>PL 07 002</t>
  </si>
  <si>
    <t>PL 07 003</t>
  </si>
  <si>
    <t>PL 07 004</t>
  </si>
  <si>
    <t>PL 07 007</t>
  </si>
  <si>
    <t>PL 07 008</t>
  </si>
  <si>
    <t>PL 07 009</t>
  </si>
  <si>
    <t>PL 07 010</t>
  </si>
  <si>
    <t>PL 07 034</t>
  </si>
  <si>
    <t>PL 07 035</t>
  </si>
  <si>
    <t>PL 08 PRODUCTION D'EAU CHAUDE SANITAIRE</t>
  </si>
  <si>
    <t>PL 08 002</t>
  </si>
  <si>
    <t>PL 08 003</t>
  </si>
  <si>
    <t>PL 10  BLOCS WC ET ACCESSOIRES</t>
  </si>
  <si>
    <t>PL 10 001</t>
  </si>
  <si>
    <t>PL 10 002</t>
  </si>
  <si>
    <t>PL 10 003</t>
  </si>
  <si>
    <t>PL 10 004</t>
  </si>
  <si>
    <t>PL 10 005</t>
  </si>
  <si>
    <t>PL 10 006</t>
  </si>
  <si>
    <t>PL 10 007</t>
  </si>
  <si>
    <t>PL 10 008</t>
  </si>
  <si>
    <t>PL 10 009</t>
  </si>
  <si>
    <t>PL 10 010</t>
  </si>
  <si>
    <t>PL 10 011</t>
  </si>
  <si>
    <t>PL 10 012</t>
  </si>
  <si>
    <t>PL 10 013</t>
  </si>
  <si>
    <t>PL 10 014</t>
  </si>
  <si>
    <t>PL 10 015</t>
  </si>
  <si>
    <t>PL 10 016</t>
  </si>
  <si>
    <t>PL 10 017</t>
  </si>
  <si>
    <t>PL 10 018</t>
  </si>
  <si>
    <t>PL 10 019</t>
  </si>
  <si>
    <t>PL 10 020</t>
  </si>
  <si>
    <t>PL 11 001</t>
  </si>
  <si>
    <t>PL 11 002</t>
  </si>
  <si>
    <t>PL 11 003</t>
  </si>
  <si>
    <t>PL 11 004</t>
  </si>
  <si>
    <t>PL 09 DOUCHE : ROBINETTERIE ET ACCESSOIRES</t>
  </si>
  <si>
    <t>PL 11 URINOIRS-ROBINETTERIE ET ACCESSOIRES</t>
  </si>
  <si>
    <t>PL 12  ROBINETTERIE</t>
  </si>
  <si>
    <t>PL 12 001</t>
  </si>
  <si>
    <t>PL 12 002</t>
  </si>
  <si>
    <t>PL 12 003</t>
  </si>
  <si>
    <t>PL 12 004</t>
  </si>
  <si>
    <t>PL 12 005</t>
  </si>
  <si>
    <t>PL 12 006</t>
  </si>
  <si>
    <t>PL 12 007</t>
  </si>
  <si>
    <t>PL 12 008</t>
  </si>
  <si>
    <t>PL 12 009</t>
  </si>
  <si>
    <t>PL 12 010</t>
  </si>
  <si>
    <t>PL 12 011</t>
  </si>
  <si>
    <t>PL 13 BACS ET VIDOIRS-ROBINETTERIE
ET ACCESSOIRES</t>
  </si>
  <si>
    <t>PL 13 001</t>
  </si>
  <si>
    <t>PL 13 002</t>
  </si>
  <si>
    <t>PL 13 003</t>
  </si>
  <si>
    <t>PL 13 004</t>
  </si>
  <si>
    <t>PL 14 DIVERS</t>
  </si>
  <si>
    <t>PL 14 001</t>
  </si>
  <si>
    <t>PL 14 002</t>
  </si>
  <si>
    <t>PL 14 003</t>
  </si>
  <si>
    <t>PL 14 005</t>
  </si>
  <si>
    <t>PL 14 004</t>
  </si>
  <si>
    <t>PL 14 006</t>
  </si>
  <si>
    <t>PL 14 007</t>
  </si>
  <si>
    <t>PL 14 008</t>
  </si>
  <si>
    <t>PL 14 009</t>
  </si>
  <si>
    <t>PL 15 TRAVAUX HORS BPU</t>
  </si>
  <si>
    <t>Main d'œuvre déplacement compris</t>
  </si>
  <si>
    <t>%</t>
  </si>
  <si>
    <t>PL 15 001</t>
  </si>
  <si>
    <t>PL 15 002</t>
  </si>
  <si>
    <t>PL 15 003</t>
  </si>
  <si>
    <t>PL 15 004</t>
  </si>
  <si>
    <t>Fourniture hors BPU</t>
  </si>
  <si>
    <t>PL 15 005</t>
  </si>
  <si>
    <t>PL 15 006</t>
  </si>
  <si>
    <t>PL 15 007</t>
  </si>
  <si>
    <t>PL 15 008</t>
  </si>
  <si>
    <t>PL 15 009</t>
  </si>
  <si>
    <t>Fourniture (majoration sur prix d'achat)</t>
  </si>
  <si>
    <t>ANNEXE 1 BORDEREAU DE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</si>
</sst>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0.000"/>
    <numFmt numFmtId="167" formatCode="#\ ##0.00"/>
    <numFmt numFmtId="168" formatCode="#,##0.000"/>
    <numFmt numFmtId="169" formatCode="#\ ##0.00\ \F"/>
    <numFmt numFmtId="170" formatCode="_ &quot;kr&quot;\ * #,##0_ ;_ &quot;kr&quot;\ * \-#,##0_ ;_ &quot;kr&quot;\ * &quot;-&quot;_ ;_ @_ "/>
    <numFmt numFmtId="171" formatCode="_ * #,##0_ ;_ * \-#,##0_ ;_ * &quot;-&quot;_ ;_ @_ "/>
    <numFmt numFmtId="172" formatCode="_-* #,##0.00\ [$€-1]_-;\-* #,##0.00\ [$€-1]_-;_-* &quot;-&quot;??\ [$€-1]_-"/>
  </numFmts>
  <fonts count="76" x14ac:knownFonts="1">
    <font>
      <sz val="10"/>
      <name val="Tahoma"/>
      <family val="2"/>
    </font>
    <font>
      <sz val="10"/>
      <name val="Arial"/>
    </font>
    <font>
      <b/>
      <sz val="10"/>
      <color indexed="9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b/>
      <sz val="10"/>
      <color indexed="33"/>
      <name val="Helv"/>
    </font>
    <font>
      <b/>
      <sz val="10"/>
      <color indexed="8"/>
      <name val="Tahoma"/>
      <family val="2"/>
    </font>
    <font>
      <b/>
      <sz val="10"/>
      <color indexed="21"/>
      <name val="Arial"/>
      <family val="2"/>
    </font>
    <font>
      <sz val="10"/>
      <color indexed="57"/>
      <name val="Arial"/>
      <family val="2"/>
    </font>
    <font>
      <i/>
      <sz val="10"/>
      <name val="MS Sans Serif"/>
      <family val="2"/>
    </font>
    <font>
      <b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0"/>
      <color indexed="25"/>
      <name val="Arial"/>
      <family val="2"/>
    </font>
    <font>
      <b/>
      <sz val="10"/>
      <color indexed="46"/>
      <name val="Arial"/>
      <family val="2"/>
    </font>
    <font>
      <sz val="10"/>
      <name val="MS Sans Serif"/>
      <family val="2"/>
    </font>
    <font>
      <sz val="8.5"/>
      <name val="Arial"/>
      <family val="2"/>
    </font>
    <font>
      <sz val="10"/>
      <name val="MS Sans Serif"/>
      <family val="2"/>
    </font>
    <font>
      <sz val="10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5"/>
      <name val="Arial"/>
      <family val="2"/>
    </font>
    <font>
      <b/>
      <sz val="10"/>
      <name val="MS Sans Serif"/>
      <family val="2"/>
    </font>
    <font>
      <b/>
      <sz val="10"/>
      <color indexed="10"/>
      <name val="Tahoma"/>
      <family val="2"/>
    </font>
    <font>
      <b/>
      <sz val="12"/>
      <name val="MS Sans Serif"/>
      <family val="2"/>
    </font>
    <font>
      <u/>
      <sz val="12"/>
      <name val="Arial"/>
      <family val="2"/>
    </font>
    <font>
      <sz val="11"/>
      <name val="Times New Roman"/>
      <family val="1"/>
    </font>
    <font>
      <b/>
      <sz val="10"/>
      <name val="Tahoma"/>
      <family val="2"/>
    </font>
    <font>
      <i/>
      <u/>
      <sz val="10"/>
      <name val="Arial"/>
      <family val="2"/>
    </font>
    <font>
      <b/>
      <sz val="10"/>
      <color indexed="8"/>
      <name val="Helv"/>
    </font>
    <font>
      <b/>
      <sz val="10"/>
      <color indexed="13"/>
      <name val="Tahoma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sz val="11"/>
      <name val="Franklin Gothic Book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13"/>
      <name val="Arial"/>
      <family val="2"/>
    </font>
    <font>
      <sz val="9"/>
      <name val="Courier New"/>
      <family val="3"/>
    </font>
    <font>
      <i/>
      <sz val="9"/>
      <name val="Arial"/>
      <family val="2"/>
    </font>
    <font>
      <b/>
      <sz val="10"/>
      <color indexed="12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b/>
      <i/>
      <sz val="9"/>
      <name val="Tahoma"/>
      <family val="2"/>
    </font>
    <font>
      <b/>
      <i/>
      <sz val="10"/>
      <color indexed="16"/>
      <name val="Arial"/>
      <family val="2"/>
    </font>
    <font>
      <b/>
      <sz val="11"/>
      <color indexed="9"/>
      <name val="Arial"/>
      <family val="2"/>
    </font>
    <font>
      <b/>
      <sz val="11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u/>
      <sz val="10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u/>
      <sz val="10"/>
      <name val="Tahoma"/>
      <family val="2"/>
    </font>
    <font>
      <b/>
      <u/>
      <sz val="10"/>
      <name val="Arial"/>
      <family val="2"/>
    </font>
    <font>
      <sz val="8"/>
      <color rgb="FF000000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9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22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12"/>
      </left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/>
      <right style="medium">
        <color indexed="12"/>
      </right>
      <top style="thin">
        <color indexed="12"/>
      </top>
      <bottom/>
      <diagonal/>
    </border>
    <border>
      <left style="medium">
        <color indexed="12"/>
      </left>
      <right/>
      <top/>
      <bottom/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12"/>
      </top>
      <bottom style="thin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 style="medium">
        <color indexed="10"/>
      </bottom>
      <diagonal/>
    </border>
    <border>
      <left/>
      <right/>
      <top style="medium">
        <color indexed="12"/>
      </top>
      <bottom style="medium">
        <color indexed="10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medium">
        <color indexed="10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7">
    <xf numFmtId="0" fontId="0" fillId="0" borderId="0"/>
    <xf numFmtId="168" fontId="2" fillId="2" borderId="1">
      <alignment horizontal="center" wrapText="1"/>
    </xf>
    <xf numFmtId="0" fontId="3" fillId="0" borderId="1">
      <alignment horizontal="center" wrapText="1"/>
    </xf>
    <xf numFmtId="166" fontId="38" fillId="0" borderId="1">
      <alignment horizontal="left" vertical="top"/>
    </xf>
    <xf numFmtId="0" fontId="4" fillId="0" borderId="1"/>
    <xf numFmtId="166" fontId="5" fillId="0" borderId="1">
      <alignment horizontal="left" wrapText="1"/>
    </xf>
    <xf numFmtId="0" fontId="30" fillId="0" borderId="2">
      <alignment horizontal="left" wrapText="1"/>
    </xf>
    <xf numFmtId="0" fontId="39" fillId="0" borderId="3">
      <alignment horizontal="right" wrapText="1"/>
    </xf>
    <xf numFmtId="166" fontId="40" fillId="0" borderId="1">
      <alignment horizontal="left" vertical="top" wrapText="1"/>
    </xf>
    <xf numFmtId="49" fontId="6" fillId="3" borderId="4" applyNumberFormat="0" applyAlignment="0" applyProtection="0">
      <alignment vertical="top" wrapText="1"/>
    </xf>
    <xf numFmtId="0" fontId="41" fillId="0" borderId="5">
      <alignment wrapText="1"/>
    </xf>
    <xf numFmtId="0" fontId="67" fillId="0" borderId="1">
      <alignment vertical="top" wrapText="1"/>
    </xf>
    <xf numFmtId="0" fontId="62" fillId="0" borderId="1">
      <alignment wrapText="1"/>
    </xf>
    <xf numFmtId="0" fontId="68" fillId="0" borderId="1" applyNumberFormat="0">
      <alignment vertical="top" wrapText="1"/>
    </xf>
    <xf numFmtId="166" fontId="6" fillId="0" borderId="4">
      <alignment horizontal="left" vertical="top" wrapText="1"/>
    </xf>
    <xf numFmtId="0" fontId="42" fillId="0" borderId="6"/>
    <xf numFmtId="166" fontId="10" fillId="0" borderId="0"/>
    <xf numFmtId="0" fontId="1" fillId="0" borderId="1" applyNumberFormat="0" applyAlignment="0">
      <alignment horizontal="center"/>
    </xf>
    <xf numFmtId="0" fontId="55" fillId="0" borderId="0"/>
    <xf numFmtId="0" fontId="56" fillId="0" borderId="0">
      <alignment horizontal="left" indent="4"/>
    </xf>
    <xf numFmtId="0" fontId="14" fillId="0" borderId="7"/>
    <xf numFmtId="2" fontId="23" fillId="0" borderId="1">
      <alignment wrapText="1"/>
    </xf>
    <xf numFmtId="0" fontId="8" fillId="4" borderId="1">
      <alignment horizontal="center"/>
    </xf>
    <xf numFmtId="0" fontId="12" fillId="5" borderId="0"/>
    <xf numFmtId="0" fontId="9" fillId="6" borderId="6"/>
    <xf numFmtId="0" fontId="9" fillId="7" borderId="6"/>
    <xf numFmtId="0" fontId="9" fillId="8" borderId="6"/>
    <xf numFmtId="0" fontId="13" fillId="0" borderId="1"/>
    <xf numFmtId="0" fontId="14" fillId="8" borderId="0">
      <alignment wrapText="1"/>
    </xf>
    <xf numFmtId="0" fontId="14" fillId="0" borderId="0">
      <alignment wrapText="1"/>
    </xf>
    <xf numFmtId="0" fontId="14" fillId="0" borderId="0" applyBorder="0">
      <alignment wrapText="1"/>
    </xf>
    <xf numFmtId="0" fontId="14" fillId="0" borderId="6">
      <alignment horizontal="left" vertical="top" wrapText="1"/>
    </xf>
    <xf numFmtId="0" fontId="8" fillId="9" borderId="8">
      <alignment wrapText="1"/>
    </xf>
    <xf numFmtId="0" fontId="14" fillId="0" borderId="0">
      <alignment horizontal="left" wrapText="1"/>
    </xf>
    <xf numFmtId="0" fontId="60" fillId="0" borderId="0" applyBorder="0">
      <alignment horizontal="left" indent="2"/>
    </xf>
    <xf numFmtId="166" fontId="5" fillId="0" borderId="0">
      <alignment horizontal="left"/>
    </xf>
    <xf numFmtId="0" fontId="43" fillId="0" borderId="0">
      <alignment vertical="top" wrapText="1"/>
    </xf>
    <xf numFmtId="0" fontId="8" fillId="0" borderId="9">
      <alignment horizontal="right" wrapText="1"/>
    </xf>
    <xf numFmtId="49" fontId="14" fillId="0" borderId="0">
      <alignment vertical="top" wrapText="1"/>
    </xf>
    <xf numFmtId="166" fontId="5" fillId="10" borderId="1" applyBorder="0" applyProtection="0">
      <alignment vertical="top"/>
    </xf>
    <xf numFmtId="0" fontId="5" fillId="0" borderId="6">
      <alignment vertical="top" wrapText="1"/>
    </xf>
    <xf numFmtId="0" fontId="1" fillId="0" borderId="0">
      <alignment horizontal="right" vertical="top"/>
    </xf>
    <xf numFmtId="166" fontId="8" fillId="11" borderId="1">
      <alignment horizontal="left" vertical="top"/>
    </xf>
    <xf numFmtId="0" fontId="44" fillId="12" borderId="7">
      <alignment vertical="top" wrapText="1"/>
    </xf>
    <xf numFmtId="0" fontId="8" fillId="0" borderId="7">
      <alignment vertical="top" wrapText="1"/>
    </xf>
    <xf numFmtId="172" fontId="1" fillId="0" borderId="0" applyFont="0" applyFill="0" applyBorder="0" applyAlignment="0" applyProtection="0"/>
    <xf numFmtId="0" fontId="59" fillId="7" borderId="1">
      <alignment horizontal="right" wrapText="1"/>
    </xf>
    <xf numFmtId="0" fontId="4" fillId="13" borderId="1">
      <alignment horizontal="center"/>
    </xf>
    <xf numFmtId="0" fontId="8" fillId="0" borderId="7">
      <alignment vertical="top" wrapText="1"/>
    </xf>
    <xf numFmtId="0" fontId="5" fillId="0" borderId="1">
      <alignment wrapText="1"/>
    </xf>
    <xf numFmtId="0" fontId="8" fillId="0" borderId="6">
      <alignment horizontal="left" indent="1"/>
    </xf>
    <xf numFmtId="2" fontId="30" fillId="14" borderId="8"/>
    <xf numFmtId="2" fontId="16" fillId="0" borderId="1">
      <alignment vertical="top" wrapText="1"/>
    </xf>
    <xf numFmtId="0" fontId="1" fillId="8" borderId="10" applyNumberFormat="0" applyFont="0" applyAlignment="0" applyProtection="0"/>
    <xf numFmtId="49" fontId="1" fillId="0" borderId="0">
      <alignment horizontal="left" wrapText="1"/>
    </xf>
    <xf numFmtId="49" fontId="7" fillId="0" borderId="0">
      <alignment vertical="top" wrapText="1"/>
    </xf>
    <xf numFmtId="49" fontId="8" fillId="0" borderId="0">
      <alignment vertical="top" wrapText="1"/>
    </xf>
    <xf numFmtId="0" fontId="17" fillId="0" borderId="0"/>
    <xf numFmtId="49" fontId="8" fillId="0" borderId="11">
      <alignment horizontal="center" vertical="top"/>
    </xf>
    <xf numFmtId="0" fontId="14" fillId="0" borderId="0">
      <alignment wrapText="1"/>
    </xf>
    <xf numFmtId="49" fontId="14" fillId="0" borderId="0">
      <alignment wrapText="1"/>
    </xf>
    <xf numFmtId="0" fontId="1" fillId="0" borderId="0">
      <alignment wrapText="1"/>
    </xf>
    <xf numFmtId="49" fontId="8" fillId="0" borderId="0">
      <alignment vertical="top" wrapText="1"/>
    </xf>
    <xf numFmtId="4" fontId="1" fillId="0" borderId="6"/>
    <xf numFmtId="4" fontId="1" fillId="0" borderId="6"/>
    <xf numFmtId="0" fontId="18" fillId="0" borderId="0"/>
    <xf numFmtId="49" fontId="19" fillId="0" borderId="0"/>
    <xf numFmtId="0" fontId="45" fillId="0" borderId="0">
      <alignment wrapText="1"/>
    </xf>
    <xf numFmtId="49" fontId="8" fillId="0" borderId="0">
      <alignment vertical="top" wrapText="1"/>
    </xf>
    <xf numFmtId="4" fontId="1" fillId="0" borderId="6"/>
    <xf numFmtId="49" fontId="1" fillId="0" borderId="1">
      <alignment horizontal="center"/>
    </xf>
    <xf numFmtId="166" fontId="20" fillId="0" borderId="12">
      <alignment horizontal="right" vertical="top"/>
    </xf>
    <xf numFmtId="166" fontId="2" fillId="15" borderId="1" applyBorder="0" applyProtection="0">
      <alignment horizontal="left" vertical="top"/>
    </xf>
    <xf numFmtId="166" fontId="8" fillId="0" borderId="7">
      <alignment horizontal="left" vertical="top"/>
    </xf>
    <xf numFmtId="2" fontId="11" fillId="0" borderId="1">
      <alignment wrapText="1"/>
    </xf>
    <xf numFmtId="166" fontId="5" fillId="16" borderId="1">
      <alignment horizontal="left"/>
    </xf>
    <xf numFmtId="0" fontId="5" fillId="0" borderId="1">
      <alignment vertical="top" wrapText="1"/>
    </xf>
    <xf numFmtId="0" fontId="45" fillId="0" borderId="0"/>
    <xf numFmtId="166" fontId="21" fillId="17" borderId="1">
      <alignment vertical="top" wrapText="1"/>
    </xf>
    <xf numFmtId="0" fontId="22" fillId="18" borderId="1"/>
    <xf numFmtId="166" fontId="46" fillId="0" borderId="1">
      <alignment vertical="top" wrapText="1"/>
    </xf>
    <xf numFmtId="0" fontId="23" fillId="0" borderId="1">
      <alignment vertical="top" wrapText="1"/>
    </xf>
    <xf numFmtId="0" fontId="45" fillId="0" borderId="1">
      <alignment horizontal="left" wrapText="1" indent="1"/>
    </xf>
    <xf numFmtId="168" fontId="2" fillId="2" borderId="1">
      <alignment horizontal="center" wrapText="1"/>
    </xf>
    <xf numFmtId="0" fontId="65" fillId="0" borderId="1">
      <alignment wrapText="1"/>
    </xf>
    <xf numFmtId="166" fontId="47" fillId="19" borderId="1">
      <alignment vertical="top" wrapText="1"/>
    </xf>
    <xf numFmtId="166" fontId="8" fillId="0" borderId="1">
      <alignment vertical="top" wrapText="1"/>
    </xf>
    <xf numFmtId="0" fontId="19" fillId="20" borderId="0" applyNumberFormat="0" applyBorder="0" applyProtection="0">
      <alignment horizontal="center" vertical="center"/>
    </xf>
    <xf numFmtId="0" fontId="19" fillId="20" borderId="0" applyNumberFormat="0" applyBorder="0" applyProtection="0">
      <alignment vertical="center"/>
    </xf>
    <xf numFmtId="166" fontId="24" fillId="0" borderId="1">
      <alignment horizontal="right" vertical="top"/>
    </xf>
    <xf numFmtId="165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6" fontId="15" fillId="0" borderId="0" applyBorder="0">
      <alignment vertical="top"/>
    </xf>
    <xf numFmtId="16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/>
    <xf numFmtId="49" fontId="66" fillId="21" borderId="0" applyBorder="0">
      <alignment horizontal="left" indent="1"/>
    </xf>
    <xf numFmtId="166" fontId="6" fillId="22" borderId="1">
      <alignment horizontal="center" vertical="top" wrapText="1"/>
    </xf>
    <xf numFmtId="0" fontId="5" fillId="0" borderId="0"/>
    <xf numFmtId="0" fontId="5" fillId="0" borderId="0"/>
    <xf numFmtId="0" fontId="1" fillId="0" borderId="0">
      <alignment vertical="center"/>
    </xf>
    <xf numFmtId="49" fontId="69" fillId="0" borderId="1">
      <alignment horizontal="center" vertical="top"/>
    </xf>
    <xf numFmtId="49" fontId="3" fillId="0" borderId="1">
      <alignment horizontal="center" vertical="center"/>
    </xf>
    <xf numFmtId="49" fontId="7" fillId="0" borderId="1">
      <alignment horizontal="center" vertical="center"/>
    </xf>
    <xf numFmtId="49" fontId="8" fillId="0" borderId="1">
      <alignment horizontal="center" vertical="center"/>
    </xf>
    <xf numFmtId="166" fontId="5" fillId="16" borderId="1">
      <alignment horizontal="left" vertical="top" wrapText="1"/>
    </xf>
    <xf numFmtId="166" fontId="8" fillId="23" borderId="1">
      <alignment vertical="top"/>
    </xf>
    <xf numFmtId="166" fontId="8" fillId="0" borderId="1">
      <alignment vertical="top"/>
    </xf>
    <xf numFmtId="166" fontId="4" fillId="24" borderId="1">
      <alignment vertical="top" wrapText="1"/>
    </xf>
    <xf numFmtId="166" fontId="13" fillId="24" borderId="13">
      <alignment vertical="top" wrapText="1"/>
    </xf>
    <xf numFmtId="166" fontId="5" fillId="0" borderId="1">
      <alignment horizontal="left" vertical="top"/>
    </xf>
    <xf numFmtId="166" fontId="48" fillId="24" borderId="14">
      <alignment vertical="top" wrapText="1"/>
    </xf>
    <xf numFmtId="166" fontId="5" fillId="0" borderId="1">
      <alignment horizontal="left" vertical="top"/>
    </xf>
    <xf numFmtId="166" fontId="49" fillId="24" borderId="15">
      <alignment vertical="top" wrapText="1"/>
    </xf>
    <xf numFmtId="166" fontId="5" fillId="0" borderId="1">
      <alignment horizontal="left" vertical="top"/>
    </xf>
    <xf numFmtId="166" fontId="8" fillId="0" borderId="1">
      <alignment vertical="top" wrapText="1"/>
    </xf>
    <xf numFmtId="1" fontId="14" fillId="0" borderId="1">
      <alignment horizontal="left"/>
    </xf>
    <xf numFmtId="166" fontId="21" fillId="25" borderId="1">
      <alignment vertical="top" wrapText="1"/>
    </xf>
    <xf numFmtId="166" fontId="8" fillId="0" borderId="1">
      <alignment vertical="top" wrapText="1"/>
    </xf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" fontId="69" fillId="0" borderId="0" applyBorder="0">
      <alignment vertical="top"/>
    </xf>
    <xf numFmtId="166" fontId="33" fillId="0" borderId="0"/>
    <xf numFmtId="4" fontId="69" fillId="0" borderId="6">
      <alignment vertical="top"/>
    </xf>
    <xf numFmtId="0" fontId="15" fillId="0" borderId="16"/>
    <xf numFmtId="166" fontId="28" fillId="0" borderId="0"/>
    <xf numFmtId="0" fontId="61" fillId="0" borderId="0">
      <alignment wrapText="1"/>
    </xf>
    <xf numFmtId="0" fontId="54" fillId="0" borderId="0">
      <alignment horizontal="left" indent="1"/>
    </xf>
    <xf numFmtId="0" fontId="8" fillId="0" borderId="0">
      <alignment horizontal="left" indent="3"/>
    </xf>
    <xf numFmtId="0" fontId="1" fillId="0" borderId="0">
      <alignment horizontal="left" indent="4"/>
    </xf>
    <xf numFmtId="0" fontId="38" fillId="0" borderId="0"/>
    <xf numFmtId="169" fontId="54" fillId="0" borderId="0"/>
    <xf numFmtId="4" fontId="8" fillId="0" borderId="0"/>
    <xf numFmtId="4" fontId="1" fillId="0" borderId="0"/>
    <xf numFmtId="167" fontId="1" fillId="0" borderId="0"/>
    <xf numFmtId="0" fontId="5" fillId="0" borderId="0"/>
    <xf numFmtId="0" fontId="3" fillId="0" borderId="0"/>
    <xf numFmtId="4" fontId="5" fillId="0" borderId="0"/>
    <xf numFmtId="4" fontId="5" fillId="0" borderId="0" applyBorder="0"/>
    <xf numFmtId="166" fontId="5" fillId="0" borderId="1">
      <alignment horizontal="center" vertical="top"/>
    </xf>
    <xf numFmtId="0" fontId="29" fillId="0" borderId="1"/>
    <xf numFmtId="166" fontId="5" fillId="0" borderId="1">
      <alignment vertical="top" wrapText="1"/>
    </xf>
    <xf numFmtId="0" fontId="3" fillId="0" borderId="2"/>
    <xf numFmtId="0" fontId="3" fillId="0" borderId="17"/>
    <xf numFmtId="0" fontId="3" fillId="0" borderId="0"/>
    <xf numFmtId="4" fontId="3" fillId="0" borderId="18"/>
    <xf numFmtId="4" fontId="3" fillId="0" borderId="17"/>
    <xf numFmtId="4" fontId="3" fillId="0" borderId="1"/>
    <xf numFmtId="0" fontId="53" fillId="0" borderId="19"/>
    <xf numFmtId="0" fontId="53" fillId="0" borderId="20"/>
    <xf numFmtId="0" fontId="53" fillId="0" borderId="11"/>
    <xf numFmtId="2" fontId="1" fillId="26" borderId="1">
      <alignment vertical="top"/>
    </xf>
    <xf numFmtId="0" fontId="3" fillId="26" borderId="0">
      <alignment horizontal="left" vertical="center" indent="1"/>
    </xf>
    <xf numFmtId="0" fontId="7" fillId="27" borderId="0">
      <alignment horizontal="left" vertical="center" indent="1"/>
    </xf>
    <xf numFmtId="0" fontId="8" fillId="28" borderId="0">
      <alignment horizontal="left" vertical="center" indent="1"/>
    </xf>
    <xf numFmtId="0" fontId="3" fillId="29" borderId="0">
      <alignment horizontal="left" vertical="center" indent="1"/>
    </xf>
    <xf numFmtId="166" fontId="13" fillId="30" borderId="1">
      <alignment vertical="top" wrapText="1"/>
    </xf>
    <xf numFmtId="166" fontId="8" fillId="0" borderId="1">
      <alignment vertical="top" wrapText="1"/>
    </xf>
    <xf numFmtId="0" fontId="4" fillId="13" borderId="1">
      <alignment wrapText="1"/>
    </xf>
    <xf numFmtId="0" fontId="12" fillId="31" borderId="21"/>
    <xf numFmtId="0" fontId="10" fillId="0" borderId="1">
      <alignment wrapText="1"/>
    </xf>
    <xf numFmtId="2" fontId="8" fillId="16" borderId="6">
      <alignment vertical="top" wrapText="1"/>
    </xf>
    <xf numFmtId="2" fontId="8" fillId="0" borderId="6">
      <alignment vertical="top" wrapText="1"/>
    </xf>
    <xf numFmtId="0" fontId="51" fillId="0" borderId="0"/>
    <xf numFmtId="0" fontId="50" fillId="0" borderId="0"/>
    <xf numFmtId="0" fontId="50" fillId="0" borderId="0"/>
    <xf numFmtId="0" fontId="50" fillId="0" borderId="0"/>
    <xf numFmtId="0" fontId="51" fillId="0" borderId="0">
      <alignment vertical="top" wrapText="1"/>
    </xf>
    <xf numFmtId="0" fontId="51" fillId="0" borderId="0"/>
    <xf numFmtId="0" fontId="69" fillId="0" borderId="1" applyNumberFormat="0">
      <alignment vertical="top" wrapText="1"/>
    </xf>
    <xf numFmtId="49" fontId="7" fillId="0" borderId="1">
      <alignment horizontal="left" vertical="top"/>
    </xf>
    <xf numFmtId="49" fontId="5" fillId="0" borderId="1">
      <alignment horizontal="left" vertical="top"/>
    </xf>
    <xf numFmtId="166" fontId="3" fillId="0" borderId="1">
      <alignment horizontal="left" vertical="top"/>
    </xf>
    <xf numFmtId="166" fontId="53" fillId="0" borderId="1">
      <alignment horizontal="left" vertical="top"/>
    </xf>
    <xf numFmtId="166" fontId="7" fillId="0" borderId="1">
      <alignment horizontal="left" vertical="top"/>
    </xf>
    <xf numFmtId="166" fontId="52" fillId="0" borderId="1">
      <alignment horizontal="left" vertical="top"/>
    </xf>
    <xf numFmtId="166" fontId="5" fillId="0" borderId="1">
      <alignment horizontal="left" vertical="top"/>
    </xf>
    <xf numFmtId="0" fontId="1" fillId="7" borderId="18">
      <alignment horizontal="right" wrapText="1"/>
    </xf>
    <xf numFmtId="2" fontId="62" fillId="0" borderId="0">
      <alignment horizontal="right" wrapText="1"/>
    </xf>
    <xf numFmtId="2" fontId="63" fillId="0" borderId="0">
      <alignment horizontal="left" wrapText="1" indent="1"/>
    </xf>
    <xf numFmtId="4" fontId="64" fillId="0" borderId="0">
      <alignment horizontal="right" vertical="top" wrapText="1"/>
    </xf>
    <xf numFmtId="4" fontId="69" fillId="0" borderId="0" applyBorder="0">
      <alignment vertical="top"/>
    </xf>
    <xf numFmtId="0" fontId="3" fillId="0" borderId="22">
      <alignment wrapText="1"/>
    </xf>
    <xf numFmtId="2" fontId="3" fillId="0" borderId="23">
      <alignment wrapText="1"/>
    </xf>
    <xf numFmtId="4" fontId="3" fillId="32" borderId="23">
      <alignment horizontal="right" wrapText="1"/>
    </xf>
    <xf numFmtId="4" fontId="1" fillId="26" borderId="24">
      <alignment horizontal="right" wrapText="1"/>
    </xf>
    <xf numFmtId="0" fontId="1" fillId="7" borderId="18">
      <alignment horizontal="right" wrapText="1"/>
    </xf>
    <xf numFmtId="167" fontId="7" fillId="0" borderId="0" applyFill="0" applyBorder="0" applyAlignment="0"/>
    <xf numFmtId="4" fontId="62" fillId="32" borderId="1">
      <alignment horizontal="right" wrapText="1"/>
    </xf>
    <xf numFmtId="0" fontId="69" fillId="0" borderId="6" applyNumberFormat="0">
      <alignment horizontal="center" vertical="top"/>
    </xf>
    <xf numFmtId="4" fontId="1" fillId="26" borderId="1" applyNumberFormat="0" applyFont="0" applyAlignment="0"/>
    <xf numFmtId="0" fontId="1" fillId="0" borderId="0"/>
    <xf numFmtId="0" fontId="1" fillId="0" borderId="0"/>
  </cellStyleXfs>
  <cellXfs count="327">
    <xf numFmtId="0" fontId="0" fillId="0" borderId="0" xfId="0"/>
    <xf numFmtId="0" fontId="1" fillId="0" borderId="0" xfId="103">
      <alignment vertical="center"/>
    </xf>
    <xf numFmtId="168" fontId="2" fillId="2" borderId="1" xfId="83">
      <alignment horizontal="center" wrapText="1"/>
    </xf>
    <xf numFmtId="49" fontId="8" fillId="0" borderId="0" xfId="62">
      <alignment vertical="top" wrapText="1"/>
    </xf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top"/>
    </xf>
    <xf numFmtId="2" fontId="0" fillId="0" borderId="0" xfId="0" applyNumberFormat="1" applyAlignment="1">
      <alignment wrapText="1"/>
    </xf>
    <xf numFmtId="166" fontId="0" fillId="0" borderId="0" xfId="0" applyNumberFormat="1"/>
    <xf numFmtId="0" fontId="0" fillId="0" borderId="6" xfId="0" applyBorder="1" applyAlignment="1">
      <alignment horizontal="center" vertical="top"/>
    </xf>
    <xf numFmtId="2" fontId="0" fillId="0" borderId="0" xfId="0" applyNumberFormat="1" applyAlignment="1">
      <alignment horizontal="center" wrapText="1"/>
    </xf>
    <xf numFmtId="0" fontId="30" fillId="0" borderId="1" xfId="0" applyFont="1" applyBorder="1" applyAlignment="1">
      <alignment horizontal="center"/>
    </xf>
    <xf numFmtId="2" fontId="30" fillId="0" borderId="1" xfId="0" applyNumberFormat="1" applyFont="1" applyBorder="1" applyAlignment="1">
      <alignment horizontal="center"/>
    </xf>
    <xf numFmtId="2" fontId="0" fillId="0" borderId="0" xfId="0" applyNumberFormat="1" applyBorder="1"/>
    <xf numFmtId="0" fontId="0" fillId="0" borderId="6" xfId="0" applyBorder="1" applyAlignment="1">
      <alignment vertical="top"/>
    </xf>
    <xf numFmtId="2" fontId="32" fillId="0" borderId="0" xfId="0" quotePrefix="1" applyNumberFormat="1" applyFont="1" applyAlignment="1">
      <alignment horizontal="left" wrapText="1"/>
    </xf>
    <xf numFmtId="0" fontId="1" fillId="0" borderId="25" xfId="0" quotePrefix="1" applyFont="1" applyFill="1" applyBorder="1" applyAlignment="1">
      <alignment horizontal="center"/>
    </xf>
    <xf numFmtId="0" fontId="5" fillId="0" borderId="26" xfId="0" applyFont="1" applyFill="1" applyBorder="1"/>
    <xf numFmtId="2" fontId="5" fillId="0" borderId="27" xfId="0" applyNumberFormat="1" applyFont="1" applyFill="1" applyBorder="1"/>
    <xf numFmtId="0" fontId="1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/>
    <xf numFmtId="0" fontId="1" fillId="0" borderId="28" xfId="0" applyFont="1" applyFill="1" applyBorder="1"/>
    <xf numFmtId="2" fontId="5" fillId="0" borderId="29" xfId="0" applyNumberFormat="1" applyFont="1" applyFill="1" applyBorder="1" applyProtection="1">
      <protection locked="0"/>
    </xf>
    <xf numFmtId="2" fontId="33" fillId="0" borderId="29" xfId="0" applyNumberFormat="1" applyFont="1" applyFill="1" applyBorder="1" applyProtection="1">
      <protection locked="0"/>
    </xf>
    <xf numFmtId="2" fontId="5" fillId="0" borderId="29" xfId="0" applyNumberFormat="1" applyFont="1" applyFill="1" applyBorder="1"/>
    <xf numFmtId="2" fontId="33" fillId="0" borderId="30" xfId="0" applyNumberFormat="1" applyFont="1" applyFill="1" applyBorder="1" applyProtection="1">
      <protection locked="0"/>
    </xf>
    <xf numFmtId="0" fontId="0" fillId="0" borderId="0" xfId="0" quotePrefix="1"/>
    <xf numFmtId="0" fontId="5" fillId="0" borderId="30" xfId="0" applyFont="1" applyFill="1" applyBorder="1"/>
    <xf numFmtId="0" fontId="1" fillId="0" borderId="31" xfId="0" applyFont="1" applyFill="1" applyBorder="1" applyAlignment="1">
      <alignment horizontal="center"/>
    </xf>
    <xf numFmtId="2" fontId="5" fillId="0" borderId="32" xfId="0" applyNumberFormat="1" applyFont="1" applyFill="1" applyBorder="1"/>
    <xf numFmtId="0" fontId="5" fillId="0" borderId="32" xfId="0" applyFont="1" applyFill="1" applyBorder="1"/>
    <xf numFmtId="0" fontId="5" fillId="0" borderId="33" xfId="0" applyFont="1" applyFill="1" applyBorder="1"/>
    <xf numFmtId="0" fontId="5" fillId="0" borderId="31" xfId="0" applyFont="1" applyFill="1" applyBorder="1"/>
    <xf numFmtId="2" fontId="5" fillId="0" borderId="32" xfId="0" applyNumberFormat="1" applyFont="1" applyFill="1" applyBorder="1" applyProtection="1">
      <protection locked="0"/>
    </xf>
    <xf numFmtId="0" fontId="8" fillId="0" borderId="25" xfId="0" applyFont="1" applyFill="1" applyBorder="1" applyAlignment="1">
      <alignment horizontal="center"/>
    </xf>
    <xf numFmtId="2" fontId="8" fillId="0" borderId="26" xfId="0" applyNumberFormat="1" applyFont="1" applyFill="1" applyBorder="1"/>
    <xf numFmtId="0" fontId="8" fillId="0" borderId="26" xfId="0" applyFont="1" applyFill="1" applyBorder="1" applyAlignment="1">
      <alignment horizontal="center"/>
    </xf>
    <xf numFmtId="2" fontId="8" fillId="0" borderId="27" xfId="0" applyNumberFormat="1" applyFont="1" applyFill="1" applyBorder="1"/>
    <xf numFmtId="0" fontId="5" fillId="0" borderId="34" xfId="0" applyFont="1" applyFill="1" applyBorder="1"/>
    <xf numFmtId="2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2" fontId="5" fillId="0" borderId="30" xfId="0" applyNumberFormat="1" applyFont="1" applyFill="1" applyBorder="1"/>
    <xf numFmtId="0" fontId="34" fillId="0" borderId="28" xfId="0" applyFont="1" applyFill="1" applyBorder="1" applyProtection="1">
      <protection locked="0"/>
    </xf>
    <xf numFmtId="2" fontId="34" fillId="0" borderId="29" xfId="0" applyNumberFormat="1" applyFont="1" applyFill="1" applyBorder="1" applyProtection="1">
      <protection locked="0"/>
    </xf>
    <xf numFmtId="0" fontId="1" fillId="0" borderId="29" xfId="0" applyFont="1" applyFill="1" applyBorder="1"/>
    <xf numFmtId="2" fontId="1" fillId="0" borderId="29" xfId="0" applyNumberFormat="1" applyFont="1" applyFill="1" applyBorder="1"/>
    <xf numFmtId="10" fontId="34" fillId="0" borderId="29" xfId="0" applyNumberFormat="1" applyFont="1" applyFill="1" applyBorder="1" applyProtection="1">
      <protection locked="0"/>
    </xf>
    <xf numFmtId="9" fontId="0" fillId="0" borderId="0" xfId="0" applyNumberFormat="1"/>
    <xf numFmtId="0" fontId="8" fillId="0" borderId="35" xfId="0" applyFont="1" applyFill="1" applyBorder="1" applyAlignment="1">
      <alignment horizontal="center"/>
    </xf>
    <xf numFmtId="2" fontId="8" fillId="0" borderId="36" xfId="0" applyNumberFormat="1" applyFont="1" applyFill="1" applyBorder="1"/>
    <xf numFmtId="2" fontId="8" fillId="0" borderId="37" xfId="0" applyNumberFormat="1" applyFont="1" applyFill="1" applyBorder="1" applyProtection="1">
      <protection locked="0"/>
    </xf>
    <xf numFmtId="2" fontId="8" fillId="0" borderId="37" xfId="0" applyNumberFormat="1" applyFont="1" applyFill="1" applyBorder="1"/>
    <xf numFmtId="2" fontId="8" fillId="0" borderId="38" xfId="0" applyNumberFormat="1" applyFont="1" applyFill="1" applyBorder="1"/>
    <xf numFmtId="0" fontId="6" fillId="0" borderId="35" xfId="0" applyFont="1" applyFill="1" applyBorder="1" applyAlignment="1">
      <alignment horizontal="center"/>
    </xf>
    <xf numFmtId="2" fontId="6" fillId="0" borderId="37" xfId="0" applyNumberFormat="1" applyFont="1" applyFill="1" applyBorder="1"/>
    <xf numFmtId="0" fontId="6" fillId="0" borderId="37" xfId="0" applyFont="1" applyFill="1" applyBorder="1"/>
    <xf numFmtId="2" fontId="6" fillId="0" borderId="39" xfId="0" applyNumberFormat="1" applyFont="1" applyFill="1" applyBorder="1"/>
    <xf numFmtId="0" fontId="35" fillId="0" borderId="40" xfId="0" applyFont="1" applyFill="1" applyBorder="1" applyAlignment="1">
      <alignment horizontal="center"/>
    </xf>
    <xf numFmtId="2" fontId="5" fillId="0" borderId="41" xfId="0" applyNumberFormat="1" applyFont="1" applyFill="1" applyBorder="1"/>
    <xf numFmtId="10" fontId="34" fillId="0" borderId="26" xfId="0" applyNumberFormat="1" applyFont="1" applyFill="1" applyBorder="1" applyProtection="1">
      <protection locked="0"/>
    </xf>
    <xf numFmtId="0" fontId="5" fillId="0" borderId="41" xfId="0" applyFont="1" applyFill="1" applyBorder="1"/>
    <xf numFmtId="2" fontId="5" fillId="0" borderId="42" xfId="0" applyNumberFormat="1" applyFont="1" applyFill="1" applyBorder="1"/>
    <xf numFmtId="0" fontId="6" fillId="0" borderId="43" xfId="0" applyFont="1" applyFill="1" applyBorder="1" applyAlignment="1"/>
    <xf numFmtId="2" fontId="6" fillId="0" borderId="35" xfId="0" applyNumberFormat="1" applyFont="1" applyFill="1" applyBorder="1"/>
    <xf numFmtId="166" fontId="6" fillId="0" borderId="26" xfId="0" applyNumberFormat="1" applyFont="1" applyFill="1" applyBorder="1"/>
    <xf numFmtId="0" fontId="6" fillId="0" borderId="44" xfId="0" applyFont="1" applyFill="1" applyBorder="1"/>
    <xf numFmtId="0" fontId="5" fillId="0" borderId="0" xfId="0" applyFont="1" applyFill="1" applyBorder="1"/>
    <xf numFmtId="0" fontId="10" fillId="0" borderId="35" xfId="0" applyFont="1" applyFill="1" applyBorder="1"/>
    <xf numFmtId="2" fontId="10" fillId="0" borderId="26" xfId="0" applyNumberFormat="1" applyFont="1" applyFill="1" applyBorder="1"/>
    <xf numFmtId="166" fontId="10" fillId="0" borderId="26" xfId="0" applyNumberFormat="1" applyFont="1" applyFill="1" applyBorder="1" applyProtection="1"/>
    <xf numFmtId="2" fontId="36" fillId="0" borderId="27" xfId="0" applyNumberFormat="1" applyFont="1" applyFill="1" applyBorder="1"/>
    <xf numFmtId="0" fontId="0" fillId="0" borderId="0" xfId="0" quotePrefix="1" applyAlignment="1">
      <alignment horizontal="left"/>
    </xf>
    <xf numFmtId="0" fontId="37" fillId="0" borderId="43" xfId="0" applyFont="1" applyFill="1" applyBorder="1" applyAlignment="1">
      <alignment horizontal="centerContinuous"/>
    </xf>
    <xf numFmtId="0" fontId="15" fillId="0" borderId="43" xfId="0" applyFont="1" applyFill="1" applyBorder="1" applyAlignment="1">
      <alignment horizontal="centerContinuous"/>
    </xf>
    <xf numFmtId="2" fontId="37" fillId="0" borderId="43" xfId="0" applyNumberFormat="1" applyFont="1" applyFill="1" applyBorder="1"/>
    <xf numFmtId="168" fontId="2" fillId="2" borderId="1" xfId="1">
      <alignment horizontal="center" wrapText="1"/>
    </xf>
    <xf numFmtId="0" fontId="3" fillId="0" borderId="1" xfId="2">
      <alignment horizontal="center" wrapText="1"/>
    </xf>
    <xf numFmtId="166" fontId="38" fillId="0" borderId="1" xfId="3">
      <alignment horizontal="left" vertical="top"/>
    </xf>
    <xf numFmtId="0" fontId="4" fillId="0" borderId="1" xfId="4"/>
    <xf numFmtId="166" fontId="5" fillId="0" borderId="1" xfId="5">
      <alignment horizontal="left" wrapText="1"/>
    </xf>
    <xf numFmtId="0" fontId="30" fillId="0" borderId="2" xfId="6">
      <alignment horizontal="left" wrapText="1"/>
    </xf>
    <xf numFmtId="0" fontId="39" fillId="0" borderId="3" xfId="7">
      <alignment horizontal="right" wrapText="1"/>
    </xf>
    <xf numFmtId="166" fontId="37" fillId="0" borderId="1" xfId="8" applyFont="1">
      <alignment horizontal="left" vertical="top" wrapText="1"/>
    </xf>
    <xf numFmtId="0" fontId="41" fillId="0" borderId="5" xfId="10">
      <alignment wrapText="1"/>
    </xf>
    <xf numFmtId="0" fontId="67" fillId="0" borderId="1" xfId="11">
      <alignment vertical="top" wrapText="1"/>
    </xf>
    <xf numFmtId="0" fontId="62" fillId="0" borderId="1" xfId="12">
      <alignment wrapText="1"/>
    </xf>
    <xf numFmtId="0" fontId="68" fillId="0" borderId="1" xfId="13">
      <alignment vertical="top" wrapText="1"/>
    </xf>
    <xf numFmtId="166" fontId="6" fillId="0" borderId="4" xfId="14">
      <alignment horizontal="left" vertical="top" wrapText="1"/>
    </xf>
    <xf numFmtId="0" fontId="42" fillId="0" borderId="6" xfId="15"/>
    <xf numFmtId="166" fontId="10" fillId="0" borderId="0" xfId="16"/>
    <xf numFmtId="0" fontId="1" fillId="0" borderId="1" xfId="17" applyAlignment="1"/>
    <xf numFmtId="0" fontId="55" fillId="0" borderId="0" xfId="18"/>
    <xf numFmtId="0" fontId="56" fillId="0" borderId="0" xfId="19">
      <alignment horizontal="left" indent="4"/>
    </xf>
    <xf numFmtId="2" fontId="23" fillId="0" borderId="1" xfId="21">
      <alignment wrapText="1"/>
    </xf>
    <xf numFmtId="0" fontId="8" fillId="4" borderId="1" xfId="22">
      <alignment horizontal="center"/>
    </xf>
    <xf numFmtId="0" fontId="12" fillId="5" borderId="0" xfId="23"/>
    <xf numFmtId="0" fontId="9" fillId="6" borderId="6" xfId="24"/>
    <xf numFmtId="0" fontId="9" fillId="7" borderId="6" xfId="25"/>
    <xf numFmtId="0" fontId="9" fillId="8" borderId="6" xfId="26"/>
    <xf numFmtId="0" fontId="13" fillId="0" borderId="1" xfId="27"/>
    <xf numFmtId="0" fontId="14" fillId="8" borderId="0" xfId="28">
      <alignment wrapText="1"/>
    </xf>
    <xf numFmtId="0" fontId="14" fillId="0" borderId="0" xfId="29">
      <alignment wrapText="1"/>
    </xf>
    <xf numFmtId="0" fontId="14" fillId="0" borderId="0" xfId="30">
      <alignment wrapText="1"/>
    </xf>
    <xf numFmtId="0" fontId="14" fillId="0" borderId="6" xfId="31">
      <alignment horizontal="left" vertical="top" wrapText="1"/>
    </xf>
    <xf numFmtId="0" fontId="14" fillId="0" borderId="0" xfId="33">
      <alignment horizontal="left" wrapText="1"/>
    </xf>
    <xf numFmtId="166" fontId="5" fillId="0" borderId="0" xfId="35">
      <alignment horizontal="left"/>
    </xf>
    <xf numFmtId="0" fontId="43" fillId="0" borderId="0" xfId="36">
      <alignment vertical="top" wrapText="1"/>
    </xf>
    <xf numFmtId="0" fontId="5" fillId="0" borderId="6" xfId="40">
      <alignment vertical="top" wrapText="1"/>
    </xf>
    <xf numFmtId="0" fontId="1" fillId="0" borderId="0" xfId="41">
      <alignment horizontal="right" vertical="top"/>
    </xf>
    <xf numFmtId="166" fontId="8" fillId="11" borderId="1" xfId="42">
      <alignment horizontal="left" vertical="top"/>
    </xf>
    <xf numFmtId="0" fontId="35" fillId="12" borderId="7" xfId="43" applyFont="1">
      <alignment vertical="top" wrapText="1"/>
    </xf>
    <xf numFmtId="0" fontId="8" fillId="0" borderId="7" xfId="44">
      <alignment vertical="top" wrapText="1"/>
    </xf>
    <xf numFmtId="0" fontId="59" fillId="7" borderId="1" xfId="46">
      <alignment horizontal="right" wrapText="1"/>
    </xf>
    <xf numFmtId="0" fontId="4" fillId="13" borderId="1" xfId="47">
      <alignment horizontal="center"/>
    </xf>
    <xf numFmtId="0" fontId="8" fillId="0" borderId="7" xfId="48">
      <alignment vertical="top" wrapText="1"/>
    </xf>
    <xf numFmtId="0" fontId="5" fillId="0" borderId="1" xfId="49">
      <alignment wrapText="1"/>
    </xf>
    <xf numFmtId="2" fontId="30" fillId="14" borderId="8" xfId="51"/>
    <xf numFmtId="2" fontId="16" fillId="0" borderId="1" xfId="52">
      <alignment vertical="top" wrapText="1"/>
    </xf>
    <xf numFmtId="49" fontId="1" fillId="0" borderId="0" xfId="54">
      <alignment horizontal="left" wrapText="1"/>
    </xf>
    <xf numFmtId="49" fontId="7" fillId="0" borderId="0" xfId="55">
      <alignment vertical="top" wrapText="1"/>
    </xf>
    <xf numFmtId="49" fontId="8" fillId="0" borderId="0" xfId="56">
      <alignment vertical="top" wrapText="1"/>
    </xf>
    <xf numFmtId="0" fontId="17" fillId="0" borderId="0" xfId="57"/>
    <xf numFmtId="49" fontId="8" fillId="0" borderId="11" xfId="58">
      <alignment horizontal="center" vertical="top"/>
    </xf>
    <xf numFmtId="0" fontId="14" fillId="0" borderId="0" xfId="59">
      <alignment wrapText="1"/>
    </xf>
    <xf numFmtId="49" fontId="14" fillId="0" borderId="0" xfId="60">
      <alignment wrapText="1"/>
    </xf>
    <xf numFmtId="4" fontId="1" fillId="0" borderId="6" xfId="63"/>
    <xf numFmtId="4" fontId="1" fillId="0" borderId="6" xfId="64"/>
    <xf numFmtId="0" fontId="18" fillId="0" borderId="0" xfId="65"/>
    <xf numFmtId="49" fontId="19" fillId="0" borderId="0" xfId="66"/>
    <xf numFmtId="0" fontId="45" fillId="0" borderId="0" xfId="67">
      <alignment wrapText="1"/>
    </xf>
    <xf numFmtId="49" fontId="8" fillId="0" borderId="0" xfId="68">
      <alignment vertical="top" wrapText="1"/>
    </xf>
    <xf numFmtId="4" fontId="1" fillId="0" borderId="6" xfId="69"/>
    <xf numFmtId="49" fontId="1" fillId="0" borderId="1" xfId="70">
      <alignment horizontal="center"/>
    </xf>
    <xf numFmtId="166" fontId="20" fillId="0" borderId="12" xfId="71">
      <alignment horizontal="right" vertical="top"/>
    </xf>
    <xf numFmtId="166" fontId="8" fillId="0" borderId="7" xfId="73">
      <alignment horizontal="left" vertical="top"/>
    </xf>
    <xf numFmtId="0" fontId="45" fillId="0" borderId="0" xfId="77"/>
    <xf numFmtId="166" fontId="57" fillId="17" borderId="1" xfId="78" applyFont="1">
      <alignment vertical="top" wrapText="1"/>
    </xf>
    <xf numFmtId="0" fontId="22" fillId="18" borderId="1" xfId="79"/>
    <xf numFmtId="166" fontId="46" fillId="0" borderId="1" xfId="80">
      <alignment vertical="top" wrapText="1"/>
    </xf>
    <xf numFmtId="0" fontId="23" fillId="0" borderId="1" xfId="81">
      <alignment vertical="top" wrapText="1"/>
    </xf>
    <xf numFmtId="166" fontId="58" fillId="19" borderId="1" xfId="85" applyFont="1">
      <alignment vertical="top" wrapText="1"/>
    </xf>
    <xf numFmtId="166" fontId="8" fillId="0" borderId="1" xfId="86">
      <alignment vertical="top" wrapText="1"/>
    </xf>
    <xf numFmtId="166" fontId="24" fillId="0" borderId="1" xfId="89">
      <alignment horizontal="right" vertical="top"/>
    </xf>
    <xf numFmtId="166" fontId="15" fillId="0" borderId="0" xfId="93">
      <alignment vertical="top"/>
    </xf>
    <xf numFmtId="0" fontId="25" fillId="0" borderId="0" xfId="96"/>
    <xf numFmtId="0" fontId="26" fillId="0" borderId="0" xfId="97"/>
    <xf numFmtId="0" fontId="27" fillId="0" borderId="0" xfId="98"/>
    <xf numFmtId="166" fontId="6" fillId="22" borderId="1" xfId="100">
      <alignment horizontal="center" vertical="top" wrapText="1"/>
    </xf>
    <xf numFmtId="49" fontId="69" fillId="0" borderId="1" xfId="104">
      <alignment horizontal="center" vertical="top"/>
    </xf>
    <xf numFmtId="166" fontId="5" fillId="16" borderId="1" xfId="108">
      <alignment horizontal="left" vertical="top" wrapText="1"/>
    </xf>
    <xf numFmtId="166" fontId="8" fillId="23" borderId="1" xfId="109">
      <alignment vertical="top"/>
    </xf>
    <xf numFmtId="166" fontId="8" fillId="0" borderId="1" xfId="110">
      <alignment vertical="top"/>
    </xf>
    <xf numFmtId="166" fontId="4" fillId="24" borderId="1" xfId="111">
      <alignment vertical="top" wrapText="1"/>
    </xf>
    <xf numFmtId="166" fontId="13" fillId="24" borderId="13" xfId="112">
      <alignment vertical="top" wrapText="1"/>
    </xf>
    <xf numFmtId="166" fontId="5" fillId="0" borderId="1" xfId="113">
      <alignment horizontal="left" vertical="top"/>
    </xf>
    <xf numFmtId="166" fontId="48" fillId="24" borderId="14" xfId="114">
      <alignment vertical="top" wrapText="1"/>
    </xf>
    <xf numFmtId="166" fontId="5" fillId="0" borderId="1" xfId="115">
      <alignment horizontal="left" vertical="top"/>
    </xf>
    <xf numFmtId="166" fontId="49" fillId="24" borderId="15" xfId="116">
      <alignment vertical="top" wrapText="1"/>
    </xf>
    <xf numFmtId="166" fontId="5" fillId="0" borderId="1" xfId="117">
      <alignment horizontal="left" vertical="top"/>
    </xf>
    <xf numFmtId="166" fontId="8" fillId="0" borderId="1" xfId="118">
      <alignment vertical="top" wrapText="1"/>
    </xf>
    <xf numFmtId="1" fontId="14" fillId="0" borderId="1" xfId="119">
      <alignment horizontal="left"/>
    </xf>
    <xf numFmtId="166" fontId="57" fillId="25" borderId="1" xfId="120" applyFont="1">
      <alignment vertical="top" wrapText="1"/>
    </xf>
    <xf numFmtId="166" fontId="8" fillId="0" borderId="1" xfId="121">
      <alignment vertical="top" wrapText="1"/>
    </xf>
    <xf numFmtId="4" fontId="69" fillId="0" borderId="0" xfId="125">
      <alignment vertical="top"/>
    </xf>
    <xf numFmtId="166" fontId="33" fillId="0" borderId="0" xfId="126"/>
    <xf numFmtId="4" fontId="69" fillId="0" borderId="6" xfId="127">
      <alignment vertical="top"/>
    </xf>
    <xf numFmtId="166" fontId="28" fillId="0" borderId="0" xfId="129"/>
    <xf numFmtId="0" fontId="54" fillId="0" borderId="0" xfId="131">
      <alignment horizontal="left" indent="1"/>
    </xf>
    <xf numFmtId="0" fontId="8" fillId="0" borderId="0" xfId="132">
      <alignment horizontal="left" indent="3"/>
    </xf>
    <xf numFmtId="0" fontId="1" fillId="0" borderId="0" xfId="133">
      <alignment horizontal="left" indent="4"/>
    </xf>
    <xf numFmtId="169" fontId="54" fillId="0" borderId="0" xfId="135"/>
    <xf numFmtId="4" fontId="8" fillId="0" borderId="0" xfId="136"/>
    <xf numFmtId="4" fontId="1" fillId="0" borderId="0" xfId="137"/>
    <xf numFmtId="167" fontId="1" fillId="0" borderId="0" xfId="138"/>
    <xf numFmtId="0" fontId="5" fillId="0" borderId="0" xfId="139"/>
    <xf numFmtId="0" fontId="3" fillId="0" borderId="0" xfId="140"/>
    <xf numFmtId="4" fontId="5" fillId="0" borderId="0" xfId="141"/>
    <xf numFmtId="4" fontId="5" fillId="0" borderId="0" xfId="142"/>
    <xf numFmtId="166" fontId="5" fillId="0" borderId="1" xfId="143">
      <alignment horizontal="center" vertical="top"/>
    </xf>
    <xf numFmtId="0" fontId="29" fillId="0" borderId="1" xfId="144"/>
    <xf numFmtId="166" fontId="5" fillId="0" borderId="1" xfId="145">
      <alignment vertical="top" wrapText="1"/>
    </xf>
    <xf numFmtId="0" fontId="3" fillId="0" borderId="2" xfId="146"/>
    <xf numFmtId="0" fontId="3" fillId="0" borderId="17" xfId="147"/>
    <xf numFmtId="0" fontId="3" fillId="0" borderId="0" xfId="148"/>
    <xf numFmtId="4" fontId="3" fillId="0" borderId="18" xfId="149"/>
    <xf numFmtId="4" fontId="3" fillId="0" borderId="17" xfId="150"/>
    <xf numFmtId="4" fontId="3" fillId="0" borderId="1" xfId="151"/>
    <xf numFmtId="0" fontId="53" fillId="0" borderId="19" xfId="152"/>
    <xf numFmtId="0" fontId="53" fillId="0" borderId="20" xfId="153"/>
    <xf numFmtId="0" fontId="53" fillId="0" borderId="11" xfId="154"/>
    <xf numFmtId="2" fontId="1" fillId="26" borderId="1" xfId="155">
      <alignment vertical="top"/>
    </xf>
    <xf numFmtId="166" fontId="13" fillId="30" borderId="1" xfId="160">
      <alignment vertical="top" wrapText="1"/>
    </xf>
    <xf numFmtId="166" fontId="8" fillId="0" borderId="1" xfId="161">
      <alignment vertical="top" wrapText="1"/>
    </xf>
    <xf numFmtId="0" fontId="4" fillId="13" borderId="1" xfId="162">
      <alignment wrapText="1"/>
    </xf>
    <xf numFmtId="0" fontId="12" fillId="31" borderId="21" xfId="163"/>
    <xf numFmtId="0" fontId="10" fillId="0" borderId="1" xfId="164">
      <alignment wrapText="1"/>
    </xf>
    <xf numFmtId="2" fontId="8" fillId="16" borderId="6" xfId="165">
      <alignment vertical="top" wrapText="1"/>
    </xf>
    <xf numFmtId="2" fontId="8" fillId="0" borderId="6" xfId="166">
      <alignment vertical="top" wrapText="1"/>
    </xf>
    <xf numFmtId="0" fontId="50" fillId="0" borderId="0" xfId="168"/>
    <xf numFmtId="0" fontId="51" fillId="0" borderId="0" xfId="171">
      <alignment vertical="top" wrapText="1"/>
    </xf>
    <xf numFmtId="49" fontId="7" fillId="0" borderId="1" xfId="174">
      <alignment horizontal="left" vertical="top"/>
    </xf>
    <xf numFmtId="49" fontId="5" fillId="0" borderId="1" xfId="175">
      <alignment horizontal="left" vertical="top"/>
    </xf>
    <xf numFmtId="166" fontId="3" fillId="0" borderId="1" xfId="176">
      <alignment horizontal="left" vertical="top"/>
    </xf>
    <xf numFmtId="166" fontId="53" fillId="0" borderId="1" xfId="177">
      <alignment horizontal="left" vertical="top"/>
    </xf>
    <xf numFmtId="166" fontId="7" fillId="0" borderId="1" xfId="178">
      <alignment horizontal="left" vertical="top"/>
    </xf>
    <xf numFmtId="166" fontId="52" fillId="0" borderId="1" xfId="179">
      <alignment horizontal="left" vertical="top"/>
    </xf>
    <xf numFmtId="166" fontId="5" fillId="0" borderId="1" xfId="180">
      <alignment horizontal="left" vertical="top"/>
    </xf>
    <xf numFmtId="0" fontId="1" fillId="7" borderId="18" xfId="181">
      <alignment horizontal="right" wrapText="1"/>
    </xf>
    <xf numFmtId="4" fontId="69" fillId="0" borderId="0" xfId="185">
      <alignment vertical="top"/>
    </xf>
    <xf numFmtId="0" fontId="3" fillId="0" borderId="22" xfId="186">
      <alignment wrapText="1"/>
    </xf>
    <xf numFmtId="2" fontId="3" fillId="0" borderId="23" xfId="187">
      <alignment wrapText="1"/>
    </xf>
    <xf numFmtId="4" fontId="3" fillId="32" borderId="23" xfId="188">
      <alignment horizontal="right" wrapText="1"/>
    </xf>
    <xf numFmtId="4" fontId="1" fillId="26" borderId="24" xfId="189">
      <alignment horizontal="right" wrapText="1"/>
    </xf>
    <xf numFmtId="0" fontId="1" fillId="7" borderId="18" xfId="190">
      <alignment horizontal="right" wrapText="1"/>
    </xf>
    <xf numFmtId="167" fontId="7" fillId="0" borderId="0" xfId="191"/>
    <xf numFmtId="4" fontId="62" fillId="32" borderId="1" xfId="192">
      <alignment horizontal="right" wrapText="1"/>
    </xf>
    <xf numFmtId="0" fontId="69" fillId="0" borderId="6" xfId="193">
      <alignment horizontal="center" vertical="top"/>
    </xf>
    <xf numFmtId="0" fontId="0" fillId="26" borderId="1" xfId="194" applyNumberFormat="1" applyFont="1"/>
    <xf numFmtId="166" fontId="5" fillId="16" borderId="1" xfId="75">
      <alignment horizontal="left"/>
    </xf>
    <xf numFmtId="0" fontId="61" fillId="0" borderId="0" xfId="130">
      <alignment wrapText="1"/>
    </xf>
    <xf numFmtId="0" fontId="38" fillId="0" borderId="0" xfId="134"/>
    <xf numFmtId="0" fontId="69" fillId="0" borderId="1" xfId="173">
      <alignment vertical="top" wrapText="1"/>
    </xf>
    <xf numFmtId="2" fontId="62" fillId="0" borderId="0" xfId="182">
      <alignment horizontal="right" wrapText="1"/>
    </xf>
    <xf numFmtId="2" fontId="63" fillId="0" borderId="0" xfId="183">
      <alignment horizontal="left" wrapText="1" indent="1"/>
    </xf>
    <xf numFmtId="4" fontId="64" fillId="0" borderId="0" xfId="184">
      <alignment horizontal="right" vertical="top" wrapText="1"/>
    </xf>
    <xf numFmtId="0" fontId="60" fillId="0" borderId="0" xfId="34">
      <alignment horizontal="left" indent="2"/>
    </xf>
    <xf numFmtId="2" fontId="11" fillId="0" borderId="1" xfId="74">
      <alignment wrapText="1"/>
    </xf>
    <xf numFmtId="0" fontId="5" fillId="0" borderId="1" xfId="76">
      <alignment vertical="top" wrapText="1"/>
    </xf>
    <xf numFmtId="0" fontId="45" fillId="0" borderId="1" xfId="82">
      <alignment horizontal="left" wrapText="1" indent="1"/>
    </xf>
    <xf numFmtId="0" fontId="65" fillId="0" borderId="1" xfId="84">
      <alignment wrapText="1"/>
    </xf>
    <xf numFmtId="0" fontId="50" fillId="0" borderId="0" xfId="169"/>
    <xf numFmtId="0" fontId="50" fillId="0" borderId="0" xfId="170"/>
    <xf numFmtId="0" fontId="1" fillId="0" borderId="0" xfId="61">
      <alignment wrapText="1"/>
    </xf>
    <xf numFmtId="49" fontId="3" fillId="0" borderId="1" xfId="105">
      <alignment horizontal="center" vertical="center"/>
    </xf>
    <xf numFmtId="49" fontId="7" fillId="0" borderId="1" xfId="106">
      <alignment horizontal="center" vertical="center"/>
    </xf>
    <xf numFmtId="49" fontId="8" fillId="0" borderId="1" xfId="107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Protection="1">
      <protection locked="0"/>
    </xf>
    <xf numFmtId="0" fontId="4" fillId="0" borderId="0" xfId="0" applyFont="1"/>
    <xf numFmtId="0" fontId="0" fillId="0" borderId="20" xfId="0" applyBorder="1"/>
    <xf numFmtId="0" fontId="8" fillId="20" borderId="7" xfId="0" applyFont="1" applyFill="1" applyBorder="1" applyAlignment="1" applyProtection="1">
      <alignment horizontal="center"/>
      <protection locked="0"/>
    </xf>
    <xf numFmtId="0" fontId="0" fillId="0" borderId="17" xfId="0" applyBorder="1" applyAlignment="1">
      <alignment horizontal="center"/>
    </xf>
    <xf numFmtId="49" fontId="0" fillId="0" borderId="45" xfId="0" applyNumberFormat="1" applyBorder="1" applyProtection="1">
      <protection locked="0"/>
    </xf>
    <xf numFmtId="0" fontId="0" fillId="0" borderId="45" xfId="0" applyBorder="1" applyAlignment="1" applyProtection="1">
      <alignment wrapText="1"/>
      <protection locked="0"/>
    </xf>
    <xf numFmtId="0" fontId="0" fillId="0" borderId="45" xfId="0" applyBorder="1" applyProtection="1">
      <protection locked="0"/>
    </xf>
    <xf numFmtId="49" fontId="31" fillId="0" borderId="1" xfId="0" applyNumberFormat="1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2" fontId="31" fillId="0" borderId="1" xfId="0" applyNumberFormat="1" applyFont="1" applyBorder="1" applyAlignment="1" applyProtection="1">
      <alignment horizontal="center" vertical="center"/>
      <protection locked="0"/>
    </xf>
    <xf numFmtId="0" fontId="6" fillId="3" borderId="4" xfId="9" applyNumberFormat="1" applyAlignment="1"/>
    <xf numFmtId="166" fontId="5" fillId="10" borderId="0" xfId="39" applyBorder="1">
      <alignment vertical="top"/>
    </xf>
    <xf numFmtId="172" fontId="0" fillId="0" borderId="0" xfId="45" applyFont="1"/>
    <xf numFmtId="0" fontId="8" fillId="0" borderId="6" xfId="50">
      <alignment horizontal="left" indent="1"/>
    </xf>
    <xf numFmtId="0" fontId="0" fillId="8" borderId="10" xfId="53" applyFont="1"/>
    <xf numFmtId="166" fontId="2" fillId="15" borderId="0" xfId="72" applyBorder="1">
      <alignment horizontal="left" vertical="top"/>
    </xf>
    <xf numFmtId="0" fontId="19" fillId="20" borderId="0" xfId="87">
      <alignment horizontal="center" vertical="center"/>
    </xf>
    <xf numFmtId="0" fontId="19" fillId="20" borderId="0" xfId="88">
      <alignment vertical="center"/>
    </xf>
    <xf numFmtId="165" fontId="0" fillId="0" borderId="0" xfId="90" applyFont="1"/>
    <xf numFmtId="171" fontId="0" fillId="0" borderId="0" xfId="91" applyFont="1"/>
    <xf numFmtId="4" fontId="0" fillId="0" borderId="0" xfId="92" applyFont="1"/>
    <xf numFmtId="164" fontId="0" fillId="0" borderId="0" xfId="94" applyFont="1"/>
    <xf numFmtId="170" fontId="0" fillId="0" borderId="0" xfId="95" applyFont="1"/>
    <xf numFmtId="49" fontId="66" fillId="21" borderId="0" xfId="99">
      <alignment horizontal="left" indent="1"/>
    </xf>
    <xf numFmtId="9" fontId="0" fillId="0" borderId="0" xfId="122" applyFont="1"/>
    <xf numFmtId="0" fontId="51" fillId="0" borderId="0" xfId="167"/>
    <xf numFmtId="0" fontId="51" fillId="0" borderId="0" xfId="172"/>
    <xf numFmtId="0" fontId="3" fillId="26" borderId="0" xfId="156">
      <alignment horizontal="left" vertical="center" indent="1"/>
    </xf>
    <xf numFmtId="0" fontId="7" fillId="27" borderId="0" xfId="157">
      <alignment horizontal="left" vertical="center" indent="1"/>
    </xf>
    <xf numFmtId="0" fontId="8" fillId="28" borderId="0" xfId="158">
      <alignment horizontal="left" vertical="center" indent="1"/>
    </xf>
    <xf numFmtId="0" fontId="3" fillId="29" borderId="0" xfId="159">
      <alignment horizontal="left" vertical="center" indent="1"/>
    </xf>
    <xf numFmtId="0" fontId="1" fillId="0" borderId="0" xfId="195"/>
    <xf numFmtId="49" fontId="31" fillId="0" borderId="7" xfId="0" applyNumberFormat="1" applyFont="1" applyBorder="1" applyAlignment="1" applyProtection="1">
      <alignment horizontal="center" vertical="center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/>
      <protection locked="0"/>
    </xf>
    <xf numFmtId="2" fontId="31" fillId="0" borderId="7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top"/>
    </xf>
    <xf numFmtId="0" fontId="74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9" xfId="0" applyBorder="1" applyAlignment="1">
      <alignment vertical="top"/>
    </xf>
    <xf numFmtId="0" fontId="0" fillId="0" borderId="2" xfId="0" applyBorder="1" applyAlignment="1">
      <alignment horizontal="center" vertical="top"/>
    </xf>
    <xf numFmtId="2" fontId="0" fillId="0" borderId="18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 wrapText="1"/>
    </xf>
    <xf numFmtId="0" fontId="0" fillId="0" borderId="20" xfId="0" applyBorder="1" applyAlignment="1">
      <alignment vertical="top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2" fontId="0" fillId="8" borderId="7" xfId="0" quotePrefix="1" applyNumberFormat="1" applyFill="1" applyBorder="1" applyAlignment="1">
      <alignment horizontal="center" vertical="center"/>
    </xf>
    <xf numFmtId="0" fontId="73" fillId="0" borderId="18" xfId="0" applyFont="1" applyBorder="1" applyAlignment="1">
      <alignment horizontal="center" vertical="top" wrapText="1"/>
    </xf>
    <xf numFmtId="0" fontId="73" fillId="0" borderId="1" xfId="0" applyFont="1" applyBorder="1" applyAlignment="1">
      <alignment horizontal="center" vertical="top" wrapText="1"/>
    </xf>
    <xf numFmtId="0" fontId="73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70" fillId="0" borderId="11" xfId="0" applyFont="1" applyBorder="1" applyAlignment="1">
      <alignment vertical="top"/>
    </xf>
    <xf numFmtId="0" fontId="70" fillId="0" borderId="0" xfId="0" applyFont="1" applyAlignment="1">
      <alignment horizontal="center" vertical="top"/>
    </xf>
    <xf numFmtId="49" fontId="0" fillId="8" borderId="7" xfId="0" applyNumberFormat="1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 wrapText="1"/>
    </xf>
    <xf numFmtId="2" fontId="0" fillId="8" borderId="7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33" borderId="11" xfId="0" applyFill="1" applyBorder="1" applyAlignment="1">
      <alignment vertical="top"/>
    </xf>
    <xf numFmtId="16" fontId="0" fillId="0" borderId="1" xfId="0" applyNumberFormat="1" applyBorder="1" applyAlignment="1">
      <alignment vertical="top" wrapText="1"/>
    </xf>
    <xf numFmtId="0" fontId="70" fillId="0" borderId="1" xfId="0" applyFont="1" applyBorder="1" applyAlignment="1">
      <alignment vertical="top" wrapText="1"/>
    </xf>
    <xf numFmtId="49" fontId="0" fillId="33" borderId="19" xfId="0" applyNumberFormat="1" applyFill="1" applyBorder="1" applyAlignment="1">
      <alignment horizontal="center" vertical="center"/>
    </xf>
    <xf numFmtId="0" fontId="0" fillId="33" borderId="18" xfId="0" applyFill="1" applyBorder="1" applyAlignment="1">
      <alignment horizontal="center" vertical="center" wrapText="1"/>
    </xf>
    <xf numFmtId="2" fontId="0" fillId="33" borderId="2" xfId="0" quotePrefix="1" applyNumberFormat="1" applyFill="1" applyBorder="1" applyAlignment="1">
      <alignment horizontal="center" vertical="center"/>
    </xf>
    <xf numFmtId="2" fontId="0" fillId="33" borderId="18" xfId="0" applyNumberForma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right" vertical="top"/>
    </xf>
    <xf numFmtId="0" fontId="0" fillId="0" borderId="1" xfId="0" applyBorder="1" applyAlignment="1">
      <alignment horizontal="center" vertical="top"/>
    </xf>
    <xf numFmtId="0" fontId="73" fillId="0" borderId="0" xfId="0" applyFont="1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0" fontId="0" fillId="0" borderId="20" xfId="0" applyBorder="1" applyAlignment="1">
      <alignment vertical="top" wrapText="1"/>
    </xf>
    <xf numFmtId="2" fontId="0" fillId="0" borderId="45" xfId="0" applyNumberFormat="1" applyBorder="1" applyAlignment="1">
      <alignment vertical="top"/>
    </xf>
    <xf numFmtId="0" fontId="73" fillId="0" borderId="11" xfId="0" applyFont="1" applyBorder="1" applyAlignment="1">
      <alignment vertical="top" wrapText="1"/>
    </xf>
    <xf numFmtId="9" fontId="0" fillId="0" borderId="20" xfId="122" applyFont="1" applyBorder="1" applyAlignment="1">
      <alignment horizontal="center" vertical="top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6" xfId="0" applyBorder="1" applyAlignment="1">
      <alignment horizontal="center"/>
    </xf>
    <xf numFmtId="0" fontId="71" fillId="0" borderId="6" xfId="0" applyFont="1" applyBorder="1" applyAlignment="1">
      <alignment horizontal="center"/>
    </xf>
    <xf numFmtId="0" fontId="72" fillId="0" borderId="0" xfId="0" applyFont="1" applyAlignment="1">
      <alignment horizontal="center"/>
    </xf>
    <xf numFmtId="0" fontId="71" fillId="0" borderId="0" xfId="0" applyFont="1" applyAlignment="1">
      <alignment horizontal="center" vertical="center" wrapText="1"/>
    </xf>
    <xf numFmtId="0" fontId="72" fillId="0" borderId="0" xfId="0" applyFont="1" applyAlignment="1">
      <alignment horizontal="center" vertical="center"/>
    </xf>
  </cellXfs>
  <cellStyles count="197">
    <cellStyle name="ARTICLE" xfId="1"/>
    <cellStyle name="biblio" xfId="2"/>
    <cellStyle name="blanc" xfId="3"/>
    <cellStyle name="cache" xfId="4"/>
    <cellStyle name="CALCULS" xfId="5"/>
    <cellStyle name="calculs2" xfId="6"/>
    <cellStyle name="calculs3" xfId="7"/>
    <cellStyle name="calculsm" xfId="8"/>
    <cellStyle name="Chap" xfId="9"/>
    <cellStyle name="CHAP1" xfId="10"/>
    <cellStyle name="chap2" xfId="11"/>
    <cellStyle name="chap3" xfId="12"/>
    <cellStyle name="chapitre" xfId="13"/>
    <cellStyle name="Chapnb" xfId="14"/>
    <cellStyle name="chapnouv" xfId="15"/>
    <cellStyle name="coeff_etude" xfId="16"/>
    <cellStyle name="COMMENT" xfId="17"/>
    <cellStyle name="comment1" xfId="18"/>
    <cellStyle name="comment2" xfId="19"/>
    <cellStyle name="comp_men" xfId="20"/>
    <cellStyle name="composant" xfId="21"/>
    <cellStyle name="compris" xfId="22"/>
    <cellStyle name="congés" xfId="23"/>
    <cellStyle name="deb_chap" xfId="24"/>
    <cellStyle name="deb_chap2" xfId="25"/>
    <cellStyle name="deb_chap3" xfId="26"/>
    <cellStyle name="DEDUIRE" xfId="27"/>
    <cellStyle name="desc" xfId="28"/>
    <cellStyle name="descnb" xfId="29"/>
    <cellStyle name="descript" xfId="30"/>
    <cellStyle name="Descriptif" xfId="31"/>
    <cellStyle name="det_article" xfId="32"/>
    <cellStyle name="detloc_dpgf" xfId="33"/>
    <cellStyle name="devis_loc" xfId="34"/>
    <cellStyle name="dpgf_calc" xfId="35"/>
    <cellStyle name="dpgf_desc" xfId="36"/>
    <cellStyle name="dpgfdqe_totc" xfId="37"/>
    <cellStyle name="edit_timbre" xfId="38"/>
    <cellStyle name="element" xfId="39"/>
    <cellStyle name="elementnb" xfId="40"/>
    <cellStyle name="enonce_dpgf" xfId="41"/>
    <cellStyle name="ensemble" xfId="42"/>
    <cellStyle name="ENTETE" xfId="43"/>
    <cellStyle name="ENTETENB" xfId="44"/>
    <cellStyle name="Euro" xfId="45"/>
    <cellStyle name="euros" xfId="46"/>
    <cellStyle name="FIN" xfId="47"/>
    <cellStyle name="finnb" xfId="48"/>
    <cellStyle name="FOURNITURES" xfId="49"/>
    <cellStyle name="generique" xfId="50"/>
    <cellStyle name="GEOMPIECE" xfId="51"/>
    <cellStyle name="groupe" xfId="52"/>
    <cellStyle name="Helligdag" xfId="53"/>
    <cellStyle name="imp_calculs" xfId="54"/>
    <cellStyle name="imp_chap" xfId="55"/>
    <cellStyle name="imp_chap2" xfId="56"/>
    <cellStyle name="imp_chap3" xfId="57"/>
    <cellStyle name="imp_code" xfId="58"/>
    <cellStyle name="imp_desc" xfId="59"/>
    <cellStyle name="imp_localis" xfId="60"/>
    <cellStyle name="imp_memo" xfId="61"/>
    <cellStyle name="imp_memo_ind" xfId="62"/>
    <cellStyle name="imp_prix" xfId="63"/>
    <cellStyle name="imp_qte" xfId="64"/>
    <cellStyle name="imp_repded" xfId="65"/>
    <cellStyle name="imp_reports" xfId="66"/>
    <cellStyle name="imp_texte" xfId="67"/>
    <cellStyle name="imp_titre" xfId="68"/>
    <cellStyle name="imp_total" xfId="69"/>
    <cellStyle name="imp_unite" xfId="70"/>
    <cellStyle name="interm" xfId="71"/>
    <cellStyle name="interrog" xfId="72"/>
    <cellStyle name="interrognb" xfId="73"/>
    <cellStyle name="lig_blanche" xfId="74"/>
    <cellStyle name="LIG_COEFF" xfId="75"/>
    <cellStyle name="lig_inseree" xfId="76"/>
    <cellStyle name="loc_dpgf" xfId="77"/>
    <cellStyle name="localis" xfId="78"/>
    <cellStyle name="LOCALISATION" xfId="79"/>
    <cellStyle name="localisnb" xfId="80"/>
    <cellStyle name="MAIN_OEUVRE" xfId="81"/>
    <cellStyle name="memo" xfId="82"/>
    <cellStyle name="memo_ind" xfId="83"/>
    <cellStyle name="memo_metre" xfId="84"/>
    <cellStyle name="mémoire" xfId="85"/>
    <cellStyle name="mémoirenb" xfId="86"/>
    <cellStyle name="MerkTall" xfId="87"/>
    <cellStyle name="MerkTekst" xfId="88"/>
    <cellStyle name="métré" xfId="89"/>
    <cellStyle name="Milliers" xfId="90" builtinId="3"/>
    <cellStyle name="Milliers [0]" xfId="91" builtinId="6"/>
    <cellStyle name="Milliers_GanttChart example" xfId="92"/>
    <cellStyle name="MO" xfId="93"/>
    <cellStyle name="Monétaire" xfId="94" builtinId="4"/>
    <cellStyle name="Monétaire [0]" xfId="95" builtinId="7"/>
    <cellStyle name="niv1" xfId="96"/>
    <cellStyle name="niv2" xfId="97"/>
    <cellStyle name="niv3" xfId="98"/>
    <cellStyle name="niveau0" xfId="99"/>
    <cellStyle name="noncompris" xfId="100"/>
    <cellStyle name="Normal" xfId="0" builtinId="0"/>
    <cellStyle name="Normal 2" xfId="101"/>
    <cellStyle name="Normal 5 2" xfId="102"/>
    <cellStyle name="Normal_GanttChart example" xfId="103"/>
    <cellStyle name="numero" xfId="104"/>
    <cellStyle name="numerochap" xfId="105"/>
    <cellStyle name="numerochap2" xfId="106"/>
    <cellStyle name="numerochap3" xfId="107"/>
    <cellStyle name="numimpo" xfId="108"/>
    <cellStyle name="OUVCOMP" xfId="109"/>
    <cellStyle name="OUVCOMPnb" xfId="110"/>
    <cellStyle name="Ouvrages" xfId="111"/>
    <cellStyle name="Ouvrages1" xfId="112"/>
    <cellStyle name="Ouvrages1nb" xfId="113"/>
    <cellStyle name="Ouvrages2" xfId="114"/>
    <cellStyle name="Ouvrages2nb" xfId="115"/>
    <cellStyle name="Ouvrages3" xfId="116"/>
    <cellStyle name="Ouvrages3nb" xfId="117"/>
    <cellStyle name="Ouvragesnb" xfId="118"/>
    <cellStyle name="parametre" xfId="119"/>
    <cellStyle name="paramètres" xfId="120"/>
    <cellStyle name="paramètresnb" xfId="121"/>
    <cellStyle name="Pourcentage" xfId="122" builtinId="5"/>
    <cellStyle name="Pourcentage 2" xfId="123"/>
    <cellStyle name="Pourcentage 7" xfId="124"/>
    <cellStyle name="pu" xfId="125"/>
    <cellStyle name="pu_etude" xfId="126"/>
    <cellStyle name="qte" xfId="127"/>
    <cellStyle name="rdt" xfId="128"/>
    <cellStyle name="rdt_etude" xfId="129"/>
    <cellStyle name="recap_chap" xfId="130"/>
    <cellStyle name="recap_chap1" xfId="131"/>
    <cellStyle name="recap_chap2" xfId="132"/>
    <cellStyle name="recap_chap3" xfId="133"/>
    <cellStyle name="recap_lig_blanche" xfId="134"/>
    <cellStyle name="recap_tot1" xfId="135"/>
    <cellStyle name="recap_tot2" xfId="136"/>
    <cellStyle name="recap_tot3" xfId="137"/>
    <cellStyle name="recap_ttc" xfId="138"/>
    <cellStyle name="recchap" xfId="139"/>
    <cellStyle name="rectitre" xfId="140"/>
    <cellStyle name="rectotchap" xfId="141"/>
    <cellStyle name="rectotgen" xfId="142"/>
    <cellStyle name="reports" xfId="143"/>
    <cellStyle name="REPRENDRE" xfId="144"/>
    <cellStyle name="res_calculs" xfId="145"/>
    <cellStyle name="resultatht" xfId="146"/>
    <cellStyle name="resultatttc" xfId="147"/>
    <cellStyle name="resultattva" xfId="148"/>
    <cellStyle name="resultdht" xfId="149"/>
    <cellStyle name="resultdttc" xfId="150"/>
    <cellStyle name="resultdtva" xfId="151"/>
    <cellStyle name="resultght" xfId="152"/>
    <cellStyle name="resultgttc" xfId="153"/>
    <cellStyle name="resultgtva" xfId="154"/>
    <cellStyle name="saisie" xfId="155"/>
    <cellStyle name="SousTotalChap1_SD" xfId="156"/>
    <cellStyle name="SousTotalChap2_SD" xfId="157"/>
    <cellStyle name="SousTotalChap3_SD" xfId="158"/>
    <cellStyle name="SousTotalGeneral_SD" xfId="159"/>
    <cellStyle name="STYLEV" xfId="160"/>
    <cellStyle name="STYLEVNB" xfId="161"/>
    <cellStyle name="suspendu" xfId="162"/>
    <cellStyle name="taches" xfId="163"/>
    <cellStyle name="texte" xfId="164"/>
    <cellStyle name="timbre" xfId="165"/>
    <cellStyle name="timbrenb" xfId="166"/>
    <cellStyle name="tit_cctp" xfId="167"/>
    <cellStyle name="tit_chap_dpgf" xfId="168"/>
    <cellStyle name="tit_chap_dpgf2" xfId="169"/>
    <cellStyle name="tit_chap_dpgf3" xfId="170"/>
    <cellStyle name="tit_dpgf" xfId="171"/>
    <cellStyle name="tit_dqe" xfId="172"/>
    <cellStyle name="titre" xfId="173"/>
    <cellStyle name="titre1" xfId="174"/>
    <cellStyle name="titre2" xfId="175"/>
    <cellStyle name="titre3" xfId="176"/>
    <cellStyle name="titre4" xfId="177"/>
    <cellStyle name="titre5" xfId="178"/>
    <cellStyle name="titre6" xfId="179"/>
    <cellStyle name="titre7" xfId="180"/>
    <cellStyle name="tot_bord" xfId="181"/>
    <cellStyle name="tot_recap_chap" xfId="182"/>
    <cellStyle name="tot_recap_chap2" xfId="183"/>
    <cellStyle name="tot_recap_chap3" xfId="184"/>
    <cellStyle name="total" xfId="185"/>
    <cellStyle name="total1" xfId="186"/>
    <cellStyle name="total2" xfId="187"/>
    <cellStyle name="totalchap" xfId="188"/>
    <cellStyle name="totchap2" xfId="189"/>
    <cellStyle name="totchap3" xfId="190"/>
    <cellStyle name="totfin" xfId="191"/>
    <cellStyle name="TTC" xfId="192"/>
    <cellStyle name="unite" xfId="193"/>
    <cellStyle name="variante" xfId="194"/>
    <cellStyle name="version1" xfId="195"/>
    <cellStyle name="Version2" xfId="19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microsoft.com/office/2006/relationships/attachedToolbars" Target="attachedToolbars.bin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B$11" lockText="1"/>
</file>

<file path=xl/ctrlProps/ctrlProp2.xml><?xml version="1.0" encoding="utf-8"?>
<formControlPr xmlns="http://schemas.microsoft.com/office/spreadsheetml/2009/9/main" objectType="CheckBox" checked="Checked" fmlaLink="$B$12" lockText="1"/>
</file>

<file path=xl/ctrlProps/ctrlProp3.xml><?xml version="1.0" encoding="utf-8"?>
<formControlPr xmlns="http://schemas.microsoft.com/office/spreadsheetml/2009/9/main" objectType="CheckBox" checked="Checked" fmlaLink="$B$13" lockText="1"/>
</file>

<file path=xl/ctrlProps/ctrlProp4.xml><?xml version="1.0" encoding="utf-8"?>
<formControlPr xmlns="http://schemas.microsoft.com/office/spreadsheetml/2009/9/main" objectType="CheckBox" fmlaLink="$B$14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68580</xdr:colOff>
          <xdr:row>10</xdr:row>
          <xdr:rowOff>121920</xdr:rowOff>
        </xdr:from>
        <xdr:to>
          <xdr:col>3</xdr:col>
          <xdr:colOff>1584960</xdr:colOff>
          <xdr:row>12</xdr:row>
          <xdr:rowOff>30480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Traiter les largeurs de colonne (feuille "DEVIS" uniquement)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68580</xdr:colOff>
          <xdr:row>11</xdr:row>
          <xdr:rowOff>99060</xdr:rowOff>
        </xdr:from>
        <xdr:to>
          <xdr:col>3</xdr:col>
          <xdr:colOff>2293620</xdr:colOff>
          <xdr:row>13</xdr:row>
          <xdr:rowOff>7620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Traiter la mise en forme des bordures (feuille "DEVIS" uniquement)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68580</xdr:colOff>
          <xdr:row>12</xdr:row>
          <xdr:rowOff>76200</xdr:rowOff>
        </xdr:from>
        <xdr:to>
          <xdr:col>3</xdr:col>
          <xdr:colOff>2026920</xdr:colOff>
          <xdr:row>13</xdr:row>
          <xdr:rowOff>121920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Traiter les bordures de bas de page (feuille "DEVIS" uniquement)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68580</xdr:colOff>
          <xdr:row>13</xdr:row>
          <xdr:rowOff>60960</xdr:rowOff>
        </xdr:from>
        <xdr:to>
          <xdr:col>3</xdr:col>
          <xdr:colOff>937260</xdr:colOff>
          <xdr:row>14</xdr:row>
          <xdr:rowOff>106680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Traiter les lignes à répéter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YS-06904\Downloads\MODELES\Anciens%20mod&#232;les\Affsimpl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EVI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1"/>
  <dimension ref="B3:AZ16"/>
  <sheetViews>
    <sheetView showGridLines="0" workbookViewId="0">
      <selection activeCell="C5" sqref="C5:I7"/>
    </sheetView>
  </sheetViews>
  <sheetFormatPr baseColWidth="10" defaultRowHeight="13.2" x14ac:dyDescent="0.25"/>
  <cols>
    <col min="1" max="1" width="1.88671875" customWidth="1"/>
    <col min="2" max="2" width="1.88671875" hidden="1" customWidth="1"/>
    <col min="3" max="3" width="14" customWidth="1"/>
    <col min="4" max="4" width="47.109375" customWidth="1"/>
    <col min="5" max="5" width="3.6640625" customWidth="1"/>
    <col min="7" max="7" width="9.88671875" customWidth="1"/>
    <col min="8" max="8" width="15.33203125" customWidth="1"/>
  </cols>
  <sheetData>
    <row r="3" spans="2:52" x14ac:dyDescent="0.25">
      <c r="C3" s="240" t="s">
        <v>222</v>
      </c>
      <c r="D3" s="240" t="s">
        <v>223</v>
      </c>
      <c r="E3" s="240" t="s">
        <v>224</v>
      </c>
      <c r="F3" s="240" t="s">
        <v>225</v>
      </c>
      <c r="G3" s="240" t="s">
        <v>226</v>
      </c>
      <c r="H3" s="240" t="s">
        <v>227</v>
      </c>
      <c r="I3" s="240" t="s">
        <v>228</v>
      </c>
      <c r="J3" s="240" t="s">
        <v>229</v>
      </c>
    </row>
    <row r="5" spans="2:52" x14ac:dyDescent="0.25">
      <c r="C5" s="275" t="s">
        <v>230</v>
      </c>
      <c r="D5" s="276" t="s">
        <v>231</v>
      </c>
      <c r="E5" s="277" t="s">
        <v>232</v>
      </c>
      <c r="F5" s="277" t="s">
        <v>233</v>
      </c>
      <c r="G5" s="277" t="s">
        <v>150</v>
      </c>
      <c r="H5" s="277" t="s">
        <v>7</v>
      </c>
      <c r="I5" s="278" t="s">
        <v>267</v>
      </c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41"/>
    </row>
    <row r="6" spans="2:52" x14ac:dyDescent="0.25">
      <c r="C6" s="249"/>
      <c r="D6" s="250"/>
      <c r="E6" s="251"/>
      <c r="F6" s="251"/>
      <c r="G6" s="251"/>
      <c r="H6" s="251"/>
      <c r="I6" s="252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241"/>
      <c r="AQ6" s="241"/>
      <c r="AR6" s="241"/>
      <c r="AS6" s="241"/>
      <c r="AT6" s="241"/>
      <c r="AU6" s="241"/>
      <c r="AV6" s="241"/>
      <c r="AW6" s="241"/>
      <c r="AX6" s="241"/>
      <c r="AY6" s="241"/>
      <c r="AZ6" s="241"/>
    </row>
    <row r="7" spans="2:52" x14ac:dyDescent="0.25">
      <c r="C7" s="246"/>
      <c r="D7" s="247"/>
      <c r="E7" s="248"/>
      <c r="F7" s="248"/>
      <c r="G7" s="248"/>
      <c r="H7" s="248"/>
      <c r="I7" s="248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  <c r="AW7" s="241"/>
      <c r="AX7" s="241"/>
      <c r="AY7" s="241"/>
      <c r="AZ7" s="241"/>
    </row>
    <row r="10" spans="2:52" x14ac:dyDescent="0.25">
      <c r="C10" s="319" t="s">
        <v>234</v>
      </c>
      <c r="D10" s="319"/>
    </row>
    <row r="11" spans="2:52" x14ac:dyDescent="0.25">
      <c r="B11" s="242" t="b">
        <v>0</v>
      </c>
    </row>
    <row r="12" spans="2:52" x14ac:dyDescent="0.25">
      <c r="B12" s="242" t="b">
        <v>1</v>
      </c>
      <c r="E12" s="320" t="s">
        <v>235</v>
      </c>
      <c r="F12" s="321"/>
      <c r="G12" s="321"/>
      <c r="H12" s="322"/>
    </row>
    <row r="13" spans="2:52" x14ac:dyDescent="0.25">
      <c r="B13" s="242" t="b">
        <v>1</v>
      </c>
      <c r="E13" s="243" t="s">
        <v>236</v>
      </c>
      <c r="F13" s="244">
        <v>13</v>
      </c>
      <c r="G13" s="245" t="s">
        <v>237</v>
      </c>
      <c r="H13" s="244">
        <v>14</v>
      </c>
    </row>
    <row r="14" spans="2:52" x14ac:dyDescent="0.25">
      <c r="B14" s="242" t="b">
        <v>0</v>
      </c>
    </row>
    <row r="15" spans="2:52" x14ac:dyDescent="0.25">
      <c r="C15" s="242"/>
      <c r="E15" s="320" t="s">
        <v>238</v>
      </c>
      <c r="F15" s="321"/>
      <c r="G15" s="321"/>
      <c r="H15" s="322"/>
    </row>
    <row r="16" spans="2:52" x14ac:dyDescent="0.25">
      <c r="E16" s="243" t="s">
        <v>236</v>
      </c>
      <c r="F16" s="244">
        <v>1</v>
      </c>
      <c r="G16" s="245" t="s">
        <v>237</v>
      </c>
      <c r="H16" s="244">
        <v>1</v>
      </c>
    </row>
  </sheetData>
  <mergeCells count="3">
    <mergeCell ref="C10:D10"/>
    <mergeCell ref="E12:H12"/>
    <mergeCell ref="E15:H15"/>
  </mergeCells>
  <phoneticPr fontId="12" type="noConversion"/>
  <dataValidations count="1">
    <dataValidation type="whole" allowBlank="1" showInputMessage="1" showErrorMessage="1" errorTitle="Mise en page" error="La valeur doit être comprise entre 1 et 150" sqref="F13 H13 F16 H16">
      <formula1>1</formula1>
      <formula2>150</formula2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print="0" autoFill="0" autoLine="0" autoPict="0">
                <anchor>
                  <from>
                    <xdr:col>0</xdr:col>
                    <xdr:colOff>68580</xdr:colOff>
                    <xdr:row>10</xdr:row>
                    <xdr:rowOff>121920</xdr:rowOff>
                  </from>
                  <to>
                    <xdr:col>3</xdr:col>
                    <xdr:colOff>1584960</xdr:colOff>
                    <xdr:row>12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print="0" autoFill="0" autoLine="0" autoPict="0">
                <anchor>
                  <from>
                    <xdr:col>0</xdr:col>
                    <xdr:colOff>68580</xdr:colOff>
                    <xdr:row>11</xdr:row>
                    <xdr:rowOff>99060</xdr:rowOff>
                  </from>
                  <to>
                    <xdr:col>3</xdr:col>
                    <xdr:colOff>2293620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print="0" autoFill="0" autoLine="0" autoPict="0">
                <anchor>
                  <from>
                    <xdr:col>0</xdr:col>
                    <xdr:colOff>68580</xdr:colOff>
                    <xdr:row>12</xdr:row>
                    <xdr:rowOff>76200</xdr:rowOff>
                  </from>
                  <to>
                    <xdr:col>3</xdr:col>
                    <xdr:colOff>2026920</xdr:colOff>
                    <xdr:row>13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print="0" autoFill="0" autoLine="0" autoPict="0">
                <anchor>
                  <from>
                    <xdr:col>0</xdr:col>
                    <xdr:colOff>68580</xdr:colOff>
                    <xdr:row>13</xdr:row>
                    <xdr:rowOff>60960</xdr:rowOff>
                  </from>
                  <to>
                    <xdr:col>3</xdr:col>
                    <xdr:colOff>937260</xdr:colOff>
                    <xdr:row>14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B1:B201"/>
  <sheetViews>
    <sheetView topLeftCell="A175" workbookViewId="0">
      <selection activeCell="B187" sqref="B187"/>
    </sheetView>
  </sheetViews>
  <sheetFormatPr baseColWidth="10" defaultRowHeight="13.2" x14ac:dyDescent="0.25"/>
  <cols>
    <col min="2" max="2" width="50.6640625" customWidth="1"/>
  </cols>
  <sheetData>
    <row r="1" spans="2:2" x14ac:dyDescent="0.25">
      <c r="B1" s="79" t="s">
        <v>52</v>
      </c>
    </row>
    <row r="2" spans="2:2" ht="15.6" x14ac:dyDescent="0.3">
      <c r="B2" s="80" t="s">
        <v>53</v>
      </c>
    </row>
    <row r="3" spans="2:2" x14ac:dyDescent="0.25">
      <c r="B3" s="81" t="s">
        <v>54</v>
      </c>
    </row>
    <row r="4" spans="2:2" x14ac:dyDescent="0.25">
      <c r="B4" s="82" t="s">
        <v>55</v>
      </c>
    </row>
    <row r="5" spans="2:2" x14ac:dyDescent="0.25">
      <c r="B5" s="83" t="s">
        <v>56</v>
      </c>
    </row>
    <row r="6" spans="2:2" ht="13.8" thickBot="1" x14ac:dyDescent="0.3">
      <c r="B6" s="84" t="s">
        <v>57</v>
      </c>
    </row>
    <row r="7" spans="2:2" ht="13.8" thickTop="1" x14ac:dyDescent="0.25">
      <c r="B7" s="85" t="s">
        <v>58</v>
      </c>
    </row>
    <row r="8" spans="2:2" ht="13.8" thickBot="1" x14ac:dyDescent="0.3">
      <c r="B8" s="86" t="s">
        <v>59</v>
      </c>
    </row>
    <row r="9" spans="2:2" ht="13.8" thickBot="1" x14ac:dyDescent="0.3">
      <c r="B9" s="253" t="s">
        <v>60</v>
      </c>
    </row>
    <row r="10" spans="2:2" ht="15.6" x14ac:dyDescent="0.3">
      <c r="B10" s="87" t="s">
        <v>61</v>
      </c>
    </row>
    <row r="11" spans="2:2" ht="13.8" x14ac:dyDescent="0.25">
      <c r="B11" s="88" t="s">
        <v>62</v>
      </c>
    </row>
    <row r="12" spans="2:2" x14ac:dyDescent="0.25">
      <c r="B12" s="89" t="s">
        <v>63</v>
      </c>
    </row>
    <row r="13" spans="2:2" ht="18" thickBot="1" x14ac:dyDescent="0.3">
      <c r="B13" s="90" t="s">
        <v>64</v>
      </c>
    </row>
    <row r="14" spans="2:2" ht="13.8" thickBot="1" x14ac:dyDescent="0.3">
      <c r="B14" s="91" t="s">
        <v>65</v>
      </c>
    </row>
    <row r="15" spans="2:2" ht="15" x14ac:dyDescent="0.25">
      <c r="B15" s="92" t="s">
        <v>66</v>
      </c>
    </row>
    <row r="16" spans="2:2" x14ac:dyDescent="0.25">
      <c r="B16" s="93" t="s">
        <v>67</v>
      </c>
    </row>
    <row r="17" spans="2:2" x14ac:dyDescent="0.25">
      <c r="B17" s="94" t="s">
        <v>68</v>
      </c>
    </row>
    <row r="18" spans="2:2" x14ac:dyDescent="0.25">
      <c r="B18" s="95" t="s">
        <v>69</v>
      </c>
    </row>
    <row r="19" spans="2:2" ht="15.6" x14ac:dyDescent="0.3">
      <c r="B19" s="96" t="s">
        <v>70</v>
      </c>
    </row>
    <row r="20" spans="2:2" x14ac:dyDescent="0.25">
      <c r="B20" s="97" t="s">
        <v>263</v>
      </c>
    </row>
    <row r="21" spans="2:2" x14ac:dyDescent="0.25">
      <c r="B21" s="98" t="s">
        <v>71</v>
      </c>
    </row>
    <row r="22" spans="2:2" x14ac:dyDescent="0.25">
      <c r="B22" s="99" t="s">
        <v>256</v>
      </c>
    </row>
    <row r="23" spans="2:2" ht="17.399999999999999" x14ac:dyDescent="0.3">
      <c r="B23" s="100" t="s">
        <v>72</v>
      </c>
    </row>
    <row r="24" spans="2:2" ht="17.399999999999999" x14ac:dyDescent="0.3">
      <c r="B24" s="101" t="s">
        <v>73</v>
      </c>
    </row>
    <row r="25" spans="2:2" ht="17.399999999999999" x14ac:dyDescent="0.3">
      <c r="B25" s="102" t="s">
        <v>74</v>
      </c>
    </row>
    <row r="26" spans="2:2" x14ac:dyDescent="0.25">
      <c r="B26" s="103" t="s">
        <v>75</v>
      </c>
    </row>
    <row r="27" spans="2:2" x14ac:dyDescent="0.25">
      <c r="B27" s="104" t="s">
        <v>76</v>
      </c>
    </row>
    <row r="28" spans="2:2" x14ac:dyDescent="0.25">
      <c r="B28" s="105" t="s">
        <v>77</v>
      </c>
    </row>
    <row r="29" spans="2:2" x14ac:dyDescent="0.25">
      <c r="B29" s="106" t="s">
        <v>78</v>
      </c>
    </row>
    <row r="30" spans="2:2" x14ac:dyDescent="0.25">
      <c r="B30" s="107" t="s">
        <v>79</v>
      </c>
    </row>
    <row r="31" spans="2:2" x14ac:dyDescent="0.25">
      <c r="B31" s="108" t="s">
        <v>80</v>
      </c>
    </row>
    <row r="32" spans="2:2" x14ac:dyDescent="0.25">
      <c r="B32" s="229" t="s">
        <v>81</v>
      </c>
    </row>
    <row r="33" spans="2:2" x14ac:dyDescent="0.25">
      <c r="B33" s="109" t="s">
        <v>264</v>
      </c>
    </row>
    <row r="34" spans="2:2" ht="13.8" x14ac:dyDescent="0.25">
      <c r="B34" s="110" t="s">
        <v>265</v>
      </c>
    </row>
    <row r="35" spans="2:2" x14ac:dyDescent="0.25">
      <c r="B35" s="254" t="s">
        <v>82</v>
      </c>
    </row>
    <row r="36" spans="2:2" x14ac:dyDescent="0.25">
      <c r="B36" s="111" t="s">
        <v>211</v>
      </c>
    </row>
    <row r="37" spans="2:2" x14ac:dyDescent="0.25">
      <c r="B37" s="112" t="s">
        <v>83</v>
      </c>
    </row>
    <row r="38" spans="2:2" x14ac:dyDescent="0.25">
      <c r="B38" s="113" t="s">
        <v>84</v>
      </c>
    </row>
    <row r="39" spans="2:2" x14ac:dyDescent="0.25">
      <c r="B39" s="114" t="s">
        <v>259</v>
      </c>
    </row>
    <row r="40" spans="2:2" x14ac:dyDescent="0.25">
      <c r="B40" s="115" t="s">
        <v>260</v>
      </c>
    </row>
    <row r="41" spans="2:2" x14ac:dyDescent="0.25">
      <c r="B41" s="255" t="s">
        <v>261</v>
      </c>
    </row>
    <row r="42" spans="2:2" x14ac:dyDescent="0.25">
      <c r="B42" s="116" t="s">
        <v>262</v>
      </c>
    </row>
    <row r="43" spans="2:2" x14ac:dyDescent="0.25">
      <c r="B43" s="117" t="s">
        <v>85</v>
      </c>
    </row>
    <row r="44" spans="2:2" x14ac:dyDescent="0.25">
      <c r="B44" s="118" t="s">
        <v>86</v>
      </c>
    </row>
    <row r="45" spans="2:2" x14ac:dyDescent="0.25">
      <c r="B45" s="119" t="s">
        <v>87</v>
      </c>
    </row>
    <row r="46" spans="2:2" x14ac:dyDescent="0.25">
      <c r="B46" s="256" t="s">
        <v>88</v>
      </c>
    </row>
    <row r="47" spans="2:2" x14ac:dyDescent="0.25">
      <c r="B47" s="120" t="s">
        <v>89</v>
      </c>
    </row>
    <row r="48" spans="2:2" x14ac:dyDescent="0.25">
      <c r="B48" s="121" t="s">
        <v>90</v>
      </c>
    </row>
    <row r="49" spans="2:2" x14ac:dyDescent="0.25">
      <c r="B49" s="257" t="s">
        <v>239</v>
      </c>
    </row>
    <row r="50" spans="2:2" x14ac:dyDescent="0.25">
      <c r="B50" s="122" t="s">
        <v>91</v>
      </c>
    </row>
    <row r="51" spans="2:2" ht="13.8" x14ac:dyDescent="0.25">
      <c r="B51" s="123" t="s">
        <v>92</v>
      </c>
    </row>
    <row r="52" spans="2:2" x14ac:dyDescent="0.25">
      <c r="B52" s="124" t="s">
        <v>93</v>
      </c>
    </row>
    <row r="53" spans="2:2" x14ac:dyDescent="0.25">
      <c r="B53" s="125" t="s">
        <v>94</v>
      </c>
    </row>
    <row r="54" spans="2:2" x14ac:dyDescent="0.25">
      <c r="B54" s="126" t="s">
        <v>247</v>
      </c>
    </row>
    <row r="55" spans="2:2" x14ac:dyDescent="0.25">
      <c r="B55" s="127" t="s">
        <v>95</v>
      </c>
    </row>
    <row r="56" spans="2:2" x14ac:dyDescent="0.25">
      <c r="B56" s="128" t="s">
        <v>96</v>
      </c>
    </row>
    <row r="57" spans="2:2" x14ac:dyDescent="0.25">
      <c r="B57" s="236" t="s">
        <v>240</v>
      </c>
    </row>
    <row r="58" spans="2:2" x14ac:dyDescent="0.25">
      <c r="B58" s="3" t="s">
        <v>97</v>
      </c>
    </row>
    <row r="59" spans="2:2" x14ac:dyDescent="0.25">
      <c r="B59" s="129" t="s">
        <v>98</v>
      </c>
    </row>
    <row r="60" spans="2:2" x14ac:dyDescent="0.25">
      <c r="B60" s="130" t="s">
        <v>99</v>
      </c>
    </row>
    <row r="61" spans="2:2" x14ac:dyDescent="0.25">
      <c r="B61" s="131" t="s">
        <v>100</v>
      </c>
    </row>
    <row r="62" spans="2:2" x14ac:dyDescent="0.25">
      <c r="B62" s="132" t="s">
        <v>101</v>
      </c>
    </row>
    <row r="63" spans="2:2" x14ac:dyDescent="0.25">
      <c r="B63" s="133" t="s">
        <v>102</v>
      </c>
    </row>
    <row r="64" spans="2:2" x14ac:dyDescent="0.25">
      <c r="B64" s="134" t="s">
        <v>103</v>
      </c>
    </row>
    <row r="65" spans="2:2" x14ac:dyDescent="0.25">
      <c r="B65" s="135" t="s">
        <v>216</v>
      </c>
    </row>
    <row r="66" spans="2:2" ht="13.8" thickBot="1" x14ac:dyDescent="0.3">
      <c r="B66" s="136" t="s">
        <v>220</v>
      </c>
    </row>
    <row r="67" spans="2:2" x14ac:dyDescent="0.25">
      <c r="B67" s="137" t="s">
        <v>104</v>
      </c>
    </row>
    <row r="68" spans="2:2" x14ac:dyDescent="0.25">
      <c r="B68" s="258" t="s">
        <v>105</v>
      </c>
    </row>
    <row r="69" spans="2:2" x14ac:dyDescent="0.25">
      <c r="B69" s="138" t="s">
        <v>106</v>
      </c>
    </row>
    <row r="70" spans="2:2" x14ac:dyDescent="0.25">
      <c r="B70" s="230" t="s">
        <v>107</v>
      </c>
    </row>
    <row r="71" spans="2:2" x14ac:dyDescent="0.25">
      <c r="B71" s="222" t="s">
        <v>108</v>
      </c>
    </row>
    <row r="72" spans="2:2" x14ac:dyDescent="0.25">
      <c r="B72" s="231" t="s">
        <v>109</v>
      </c>
    </row>
    <row r="73" spans="2:2" x14ac:dyDescent="0.25">
      <c r="B73" s="139" t="s">
        <v>266</v>
      </c>
    </row>
    <row r="74" spans="2:2" x14ac:dyDescent="0.25">
      <c r="B74" s="140" t="s">
        <v>110</v>
      </c>
    </row>
    <row r="75" spans="2:2" x14ac:dyDescent="0.25">
      <c r="B75" s="141" t="s">
        <v>111</v>
      </c>
    </row>
    <row r="76" spans="2:2" x14ac:dyDescent="0.25">
      <c r="B76" s="142" t="s">
        <v>112</v>
      </c>
    </row>
    <row r="77" spans="2:2" x14ac:dyDescent="0.25">
      <c r="B77" s="143" t="s">
        <v>113</v>
      </c>
    </row>
    <row r="78" spans="2:2" x14ac:dyDescent="0.25">
      <c r="B78" s="232" t="s">
        <v>114</v>
      </c>
    </row>
    <row r="79" spans="2:2" x14ac:dyDescent="0.25">
      <c r="B79" s="2" t="s">
        <v>268</v>
      </c>
    </row>
    <row r="80" spans="2:2" x14ac:dyDescent="0.25">
      <c r="B80" s="233" t="s">
        <v>269</v>
      </c>
    </row>
    <row r="81" spans="2:2" x14ac:dyDescent="0.25">
      <c r="B81" s="144" t="s">
        <v>115</v>
      </c>
    </row>
    <row r="82" spans="2:2" x14ac:dyDescent="0.25">
      <c r="B82" s="145" t="s">
        <v>116</v>
      </c>
    </row>
    <row r="83" spans="2:2" x14ac:dyDescent="0.25">
      <c r="B83" s="259" t="s">
        <v>270</v>
      </c>
    </row>
    <row r="84" spans="2:2" x14ac:dyDescent="0.25">
      <c r="B84" s="260" t="s">
        <v>117</v>
      </c>
    </row>
    <row r="85" spans="2:2" x14ac:dyDescent="0.25">
      <c r="B85" s="146" t="s">
        <v>118</v>
      </c>
    </row>
    <row r="86" spans="2:2" x14ac:dyDescent="0.25">
      <c r="B86" s="261" t="s">
        <v>119</v>
      </c>
    </row>
    <row r="87" spans="2:2" x14ac:dyDescent="0.25">
      <c r="B87" s="262" t="s">
        <v>120</v>
      </c>
    </row>
    <row r="88" spans="2:2" x14ac:dyDescent="0.25">
      <c r="B88" s="263" t="s">
        <v>121</v>
      </c>
    </row>
    <row r="89" spans="2:2" x14ac:dyDescent="0.25">
      <c r="B89" s="147" t="s">
        <v>122</v>
      </c>
    </row>
    <row r="90" spans="2:2" x14ac:dyDescent="0.25">
      <c r="B90" s="264" t="s">
        <v>212</v>
      </c>
    </row>
    <row r="91" spans="2:2" x14ac:dyDescent="0.25">
      <c r="B91" s="265" t="s">
        <v>221</v>
      </c>
    </row>
    <row r="92" spans="2:2" ht="15.6" x14ac:dyDescent="0.3">
      <c r="B92" s="148" t="s">
        <v>213</v>
      </c>
    </row>
    <row r="93" spans="2:2" ht="15" x14ac:dyDescent="0.25">
      <c r="B93" s="149" t="s">
        <v>123</v>
      </c>
    </row>
    <row r="94" spans="2:2" x14ac:dyDescent="0.25">
      <c r="B94" s="150" t="s">
        <v>124</v>
      </c>
    </row>
    <row r="95" spans="2:2" ht="13.8" x14ac:dyDescent="0.25">
      <c r="B95" s="266" t="s">
        <v>241</v>
      </c>
    </row>
    <row r="96" spans="2:2" x14ac:dyDescent="0.25">
      <c r="B96" s="151" t="s">
        <v>242</v>
      </c>
    </row>
    <row r="97" spans="2:2" x14ac:dyDescent="0.25">
      <c r="B97" t="s">
        <v>125</v>
      </c>
    </row>
    <row r="98" spans="2:2" x14ac:dyDescent="0.25">
      <c r="B98" s="1" t="s">
        <v>126</v>
      </c>
    </row>
    <row r="99" spans="2:2" x14ac:dyDescent="0.25">
      <c r="B99" s="152" t="s">
        <v>243</v>
      </c>
    </row>
    <row r="100" spans="2:2" ht="15.6" x14ac:dyDescent="0.25">
      <c r="B100" s="237" t="s">
        <v>244</v>
      </c>
    </row>
    <row r="101" spans="2:2" ht="13.8" x14ac:dyDescent="0.25">
      <c r="B101" s="238" t="s">
        <v>127</v>
      </c>
    </row>
    <row r="102" spans="2:2" x14ac:dyDescent="0.25">
      <c r="B102" s="239" t="s">
        <v>128</v>
      </c>
    </row>
    <row r="103" spans="2:2" x14ac:dyDescent="0.25">
      <c r="B103" s="153" t="s">
        <v>245</v>
      </c>
    </row>
    <row r="104" spans="2:2" x14ac:dyDescent="0.25">
      <c r="B104" s="154" t="s">
        <v>129</v>
      </c>
    </row>
    <row r="105" spans="2:2" x14ac:dyDescent="0.25">
      <c r="B105" s="155" t="s">
        <v>130</v>
      </c>
    </row>
    <row r="106" spans="2:2" ht="13.8" thickBot="1" x14ac:dyDescent="0.3">
      <c r="B106" s="156" t="s">
        <v>131</v>
      </c>
    </row>
    <row r="107" spans="2:2" ht="14.4" thickTop="1" thickBot="1" x14ac:dyDescent="0.3">
      <c r="B107" s="157" t="s">
        <v>248</v>
      </c>
    </row>
    <row r="108" spans="2:2" ht="14.4" thickTop="1" thickBot="1" x14ac:dyDescent="0.3">
      <c r="B108" s="158" t="s">
        <v>132</v>
      </c>
    </row>
    <row r="109" spans="2:2" ht="14.4" thickTop="1" thickBot="1" x14ac:dyDescent="0.3">
      <c r="B109" s="159" t="s">
        <v>133</v>
      </c>
    </row>
    <row r="110" spans="2:2" ht="14.4" thickTop="1" thickBot="1" x14ac:dyDescent="0.3">
      <c r="B110" s="160" t="s">
        <v>246</v>
      </c>
    </row>
    <row r="111" spans="2:2" ht="14.4" thickTop="1" thickBot="1" x14ac:dyDescent="0.3">
      <c r="B111" s="161" t="s">
        <v>134</v>
      </c>
    </row>
    <row r="112" spans="2:2" ht="13.8" thickTop="1" x14ac:dyDescent="0.25">
      <c r="B112" s="162" t="s">
        <v>217</v>
      </c>
    </row>
    <row r="113" spans="2:2" x14ac:dyDescent="0.25">
      <c r="B113" s="163" t="s">
        <v>218</v>
      </c>
    </row>
    <row r="114" spans="2:2" x14ac:dyDescent="0.25">
      <c r="B114" s="164" t="s">
        <v>219</v>
      </c>
    </row>
    <row r="115" spans="2:2" x14ac:dyDescent="0.25">
      <c r="B115" s="165" t="s">
        <v>135</v>
      </c>
    </row>
    <row r="116" spans="2:2" x14ac:dyDescent="0.25">
      <c r="B116" s="166" t="s">
        <v>136</v>
      </c>
    </row>
    <row r="117" spans="2:2" x14ac:dyDescent="0.25">
      <c r="B117" s="267" t="s">
        <v>137</v>
      </c>
    </row>
    <row r="118" spans="2:2" x14ac:dyDescent="0.25">
      <c r="B118" s="167" t="s">
        <v>138</v>
      </c>
    </row>
    <row r="119" spans="2:2" x14ac:dyDescent="0.25">
      <c r="B119" s="168" t="s">
        <v>139</v>
      </c>
    </row>
    <row r="120" spans="2:2" x14ac:dyDescent="0.25">
      <c r="B120" s="169" t="s">
        <v>140</v>
      </c>
    </row>
    <row r="121" spans="2:2" x14ac:dyDescent="0.25">
      <c r="B121" s="170" t="s">
        <v>141</v>
      </c>
    </row>
    <row r="122" spans="2:2" x14ac:dyDescent="0.25">
      <c r="B122" s="223" t="s">
        <v>142</v>
      </c>
    </row>
    <row r="123" spans="2:2" ht="15" x14ac:dyDescent="0.35">
      <c r="B123" s="171" t="s">
        <v>143</v>
      </c>
    </row>
    <row r="124" spans="2:2" x14ac:dyDescent="0.25">
      <c r="B124" s="172" t="s">
        <v>144</v>
      </c>
    </row>
    <row r="125" spans="2:2" x14ac:dyDescent="0.25">
      <c r="B125" s="173" t="s">
        <v>145</v>
      </c>
    </row>
    <row r="126" spans="2:2" x14ac:dyDescent="0.25">
      <c r="B126" s="224" t="s">
        <v>146</v>
      </c>
    </row>
    <row r="127" spans="2:2" ht="15" x14ac:dyDescent="0.35">
      <c r="B127" s="174" t="s">
        <v>147</v>
      </c>
    </row>
    <row r="128" spans="2:2" x14ac:dyDescent="0.25">
      <c r="B128" s="175" t="s">
        <v>148</v>
      </c>
    </row>
    <row r="129" spans="2:2" x14ac:dyDescent="0.25">
      <c r="B129" s="176" t="s">
        <v>149</v>
      </c>
    </row>
    <row r="130" spans="2:2" x14ac:dyDescent="0.25">
      <c r="B130" s="177" t="s">
        <v>150</v>
      </c>
    </row>
    <row r="131" spans="2:2" x14ac:dyDescent="0.25">
      <c r="B131" s="178" t="s">
        <v>151</v>
      </c>
    </row>
    <row r="132" spans="2:2" ht="15.6" x14ac:dyDescent="0.3">
      <c r="B132" s="179" t="s">
        <v>152</v>
      </c>
    </row>
    <row r="133" spans="2:2" x14ac:dyDescent="0.25">
      <c r="B133" s="180" t="s">
        <v>258</v>
      </c>
    </row>
    <row r="134" spans="2:2" x14ac:dyDescent="0.25">
      <c r="B134" s="181" t="s">
        <v>153</v>
      </c>
    </row>
    <row r="135" spans="2:2" x14ac:dyDescent="0.25">
      <c r="B135" s="182" t="s">
        <v>154</v>
      </c>
    </row>
    <row r="136" spans="2:2" x14ac:dyDescent="0.25">
      <c r="B136" s="183" t="s">
        <v>155</v>
      </c>
    </row>
    <row r="137" spans="2:2" x14ac:dyDescent="0.25">
      <c r="B137" s="184" t="s">
        <v>156</v>
      </c>
    </row>
    <row r="138" spans="2:2" ht="15.6" x14ac:dyDescent="0.3">
      <c r="B138" s="185" t="s">
        <v>157</v>
      </c>
    </row>
    <row r="139" spans="2:2" ht="15.6" x14ac:dyDescent="0.3">
      <c r="B139" s="186" t="s">
        <v>158</v>
      </c>
    </row>
    <row r="140" spans="2:2" ht="15.6" x14ac:dyDescent="0.3">
      <c r="B140" s="187" t="s">
        <v>159</v>
      </c>
    </row>
    <row r="141" spans="2:2" ht="15.6" x14ac:dyDescent="0.3">
      <c r="B141" s="188" t="s">
        <v>160</v>
      </c>
    </row>
    <row r="142" spans="2:2" ht="15.6" x14ac:dyDescent="0.3">
      <c r="B142" s="189" t="s">
        <v>161</v>
      </c>
    </row>
    <row r="143" spans="2:2" ht="15.6" x14ac:dyDescent="0.3">
      <c r="B143" s="190" t="s">
        <v>162</v>
      </c>
    </row>
    <row r="144" spans="2:2" ht="15" x14ac:dyDescent="0.25">
      <c r="B144" s="191" t="s">
        <v>163</v>
      </c>
    </row>
    <row r="145" spans="2:2" ht="15" x14ac:dyDescent="0.25">
      <c r="B145" s="192" t="s">
        <v>164</v>
      </c>
    </row>
    <row r="146" spans="2:2" ht="15" x14ac:dyDescent="0.25">
      <c r="B146" s="193" t="s">
        <v>165</v>
      </c>
    </row>
    <row r="147" spans="2:2" x14ac:dyDescent="0.25">
      <c r="B147" s="194" t="s">
        <v>166</v>
      </c>
    </row>
    <row r="148" spans="2:2" ht="15.6" x14ac:dyDescent="0.25">
      <c r="B148" s="270" t="s">
        <v>167</v>
      </c>
    </row>
    <row r="149" spans="2:2" ht="13.8" x14ac:dyDescent="0.25">
      <c r="B149" s="271" t="s">
        <v>168</v>
      </c>
    </row>
    <row r="150" spans="2:2" x14ac:dyDescent="0.25">
      <c r="B150" s="272" t="s">
        <v>169</v>
      </c>
    </row>
    <row r="151" spans="2:2" ht="15.6" x14ac:dyDescent="0.25">
      <c r="B151" s="273" t="s">
        <v>170</v>
      </c>
    </row>
    <row r="152" spans="2:2" x14ac:dyDescent="0.25">
      <c r="B152" s="195" t="s">
        <v>171</v>
      </c>
    </row>
    <row r="153" spans="2:2" x14ac:dyDescent="0.25">
      <c r="B153" s="196" t="s">
        <v>172</v>
      </c>
    </row>
    <row r="154" spans="2:2" ht="13.8" thickBot="1" x14ac:dyDescent="0.3">
      <c r="B154" s="197" t="s">
        <v>173</v>
      </c>
    </row>
    <row r="155" spans="2:2" ht="14.4" thickTop="1" thickBot="1" x14ac:dyDescent="0.3">
      <c r="B155" s="198" t="s">
        <v>174</v>
      </c>
    </row>
    <row r="156" spans="2:2" ht="13.8" thickTop="1" x14ac:dyDescent="0.25">
      <c r="B156" s="199" t="s">
        <v>175</v>
      </c>
    </row>
    <row r="157" spans="2:2" x14ac:dyDescent="0.25">
      <c r="B157" s="200" t="s">
        <v>176</v>
      </c>
    </row>
    <row r="158" spans="2:2" x14ac:dyDescent="0.25">
      <c r="B158" s="201" t="s">
        <v>177</v>
      </c>
    </row>
    <row r="159" spans="2:2" ht="13.8" x14ac:dyDescent="0.25">
      <c r="B159" s="268" t="s">
        <v>178</v>
      </c>
    </row>
    <row r="160" spans="2:2" ht="13.8" x14ac:dyDescent="0.25">
      <c r="B160" s="202" t="s">
        <v>179</v>
      </c>
    </row>
    <row r="161" spans="2:2" ht="13.8" x14ac:dyDescent="0.25">
      <c r="B161" s="234" t="s">
        <v>251</v>
      </c>
    </row>
    <row r="162" spans="2:2" ht="13.8" x14ac:dyDescent="0.25">
      <c r="B162" s="235" t="s">
        <v>252</v>
      </c>
    </row>
    <row r="163" spans="2:2" ht="13.8" x14ac:dyDescent="0.25">
      <c r="B163" s="203" t="s">
        <v>253</v>
      </c>
    </row>
    <row r="164" spans="2:2" ht="13.8" x14ac:dyDescent="0.25">
      <c r="B164" s="269" t="s">
        <v>254</v>
      </c>
    </row>
    <row r="165" spans="2:2" x14ac:dyDescent="0.25">
      <c r="B165" s="225" t="s">
        <v>180</v>
      </c>
    </row>
    <row r="166" spans="2:2" ht="13.8" x14ac:dyDescent="0.25">
      <c r="B166" s="204" t="s">
        <v>181</v>
      </c>
    </row>
    <row r="167" spans="2:2" x14ac:dyDescent="0.25">
      <c r="B167" s="205" t="s">
        <v>182</v>
      </c>
    </row>
    <row r="168" spans="2:2" ht="15.6" x14ac:dyDescent="0.25">
      <c r="B168" s="206" t="s">
        <v>183</v>
      </c>
    </row>
    <row r="169" spans="2:2" ht="15" x14ac:dyDescent="0.25">
      <c r="B169" s="207" t="s">
        <v>184</v>
      </c>
    </row>
    <row r="170" spans="2:2" ht="13.8" x14ac:dyDescent="0.25">
      <c r="B170" s="208" t="s">
        <v>185</v>
      </c>
    </row>
    <row r="171" spans="2:2" ht="13.8" x14ac:dyDescent="0.25">
      <c r="B171" s="209" t="s">
        <v>186</v>
      </c>
    </row>
    <row r="172" spans="2:2" x14ac:dyDescent="0.25">
      <c r="B172" s="210" t="s">
        <v>249</v>
      </c>
    </row>
    <row r="173" spans="2:2" x14ac:dyDescent="0.25">
      <c r="B173" s="211" t="s">
        <v>187</v>
      </c>
    </row>
    <row r="174" spans="2:2" x14ac:dyDescent="0.25">
      <c r="B174" s="226" t="s">
        <v>214</v>
      </c>
    </row>
    <row r="175" spans="2:2" x14ac:dyDescent="0.25">
      <c r="B175" s="227" t="s">
        <v>215</v>
      </c>
    </row>
    <row r="176" spans="2:2" x14ac:dyDescent="0.25">
      <c r="B176" s="228" t="s">
        <v>188</v>
      </c>
    </row>
    <row r="177" spans="2:2" x14ac:dyDescent="0.25">
      <c r="B177" s="212" t="s">
        <v>250</v>
      </c>
    </row>
    <row r="178" spans="2:2" ht="16.2" thickBot="1" x14ac:dyDescent="0.35">
      <c r="B178" s="213" t="s">
        <v>189</v>
      </c>
    </row>
    <row r="179" spans="2:2" ht="16.2" thickBot="1" x14ac:dyDescent="0.35">
      <c r="B179" s="214" t="s">
        <v>190</v>
      </c>
    </row>
    <row r="180" spans="2:2" ht="16.2" thickBot="1" x14ac:dyDescent="0.35">
      <c r="B180" s="215" t="s">
        <v>191</v>
      </c>
    </row>
    <row r="181" spans="2:2" x14ac:dyDescent="0.25">
      <c r="B181" s="216" t="s">
        <v>192</v>
      </c>
    </row>
    <row r="182" spans="2:2" x14ac:dyDescent="0.25">
      <c r="B182" s="217" t="s">
        <v>193</v>
      </c>
    </row>
    <row r="183" spans="2:2" ht="13.8" x14ac:dyDescent="0.25">
      <c r="B183" s="218" t="s">
        <v>194</v>
      </c>
    </row>
    <row r="184" spans="2:2" x14ac:dyDescent="0.25">
      <c r="B184" s="219" t="s">
        <v>195</v>
      </c>
    </row>
    <row r="185" spans="2:2" x14ac:dyDescent="0.25">
      <c r="B185" s="220" t="s">
        <v>196</v>
      </c>
    </row>
    <row r="186" spans="2:2" x14ac:dyDescent="0.25">
      <c r="B186" s="221" t="s">
        <v>197</v>
      </c>
    </row>
    <row r="187" spans="2:2" x14ac:dyDescent="0.25">
      <c r="B187" s="274" t="s">
        <v>198</v>
      </c>
    </row>
    <row r="188" spans="2:2" x14ac:dyDescent="0.25">
      <c r="B188" t="s">
        <v>199</v>
      </c>
    </row>
    <row r="189" spans="2:2" x14ac:dyDescent="0.25">
      <c r="B189" t="s">
        <v>200</v>
      </c>
    </row>
    <row r="190" spans="2:2" x14ac:dyDescent="0.25">
      <c r="B190" t="s">
        <v>201</v>
      </c>
    </row>
    <row r="191" spans="2:2" x14ac:dyDescent="0.25">
      <c r="B191" t="s">
        <v>202</v>
      </c>
    </row>
    <row r="192" spans="2:2" x14ac:dyDescent="0.25">
      <c r="B192" t="s">
        <v>203</v>
      </c>
    </row>
    <row r="193" spans="2:2" x14ac:dyDescent="0.25">
      <c r="B193" t="s">
        <v>204</v>
      </c>
    </row>
    <row r="194" spans="2:2" x14ac:dyDescent="0.25">
      <c r="B194" t="s">
        <v>205</v>
      </c>
    </row>
    <row r="195" spans="2:2" x14ac:dyDescent="0.25">
      <c r="B195" t="s">
        <v>206</v>
      </c>
    </row>
    <row r="196" spans="2:2" x14ac:dyDescent="0.25">
      <c r="B196" t="s">
        <v>207</v>
      </c>
    </row>
    <row r="197" spans="2:2" x14ac:dyDescent="0.25">
      <c r="B197" t="s">
        <v>208</v>
      </c>
    </row>
    <row r="198" spans="2:2" x14ac:dyDescent="0.25">
      <c r="B198" t="s">
        <v>209</v>
      </c>
    </row>
    <row r="199" spans="2:2" x14ac:dyDescent="0.25">
      <c r="B199" t="s">
        <v>210</v>
      </c>
    </row>
    <row r="200" spans="2:2" x14ac:dyDescent="0.25">
      <c r="B200" t="s">
        <v>255</v>
      </c>
    </row>
    <row r="201" spans="2:2" x14ac:dyDescent="0.25">
      <c r="B201" t="s">
        <v>257</v>
      </c>
    </row>
  </sheetData>
  <phoneticPr fontId="1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4:G14"/>
  <sheetViews>
    <sheetView showGridLines="0" zoomScale="85" workbookViewId="0">
      <selection activeCell="B23" sqref="B23"/>
    </sheetView>
  </sheetViews>
  <sheetFormatPr baseColWidth="10" defaultRowHeight="13.2" x14ac:dyDescent="0.25"/>
  <cols>
    <col min="1" max="1" width="11.44140625" style="9" customWidth="1"/>
    <col min="2" max="2" width="14.5546875" style="10" customWidth="1"/>
    <col min="3" max="3" width="13.33203125" customWidth="1"/>
    <col min="4" max="4" width="49.109375" style="4" customWidth="1"/>
    <col min="5" max="5" width="5" style="11" customWidth="1"/>
    <col min="6" max="6" width="12.44140625" style="4" customWidth="1"/>
    <col min="7" max="7" width="11.6640625" style="4" customWidth="1"/>
  </cols>
  <sheetData>
    <row r="14" spans="2:2" x14ac:dyDescent="0.25">
      <c r="B14" s="10" t="s">
        <v>1</v>
      </c>
    </row>
  </sheetData>
  <phoneticPr fontId="12" type="noConversion"/>
  <printOptions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M23"/>
  <sheetViews>
    <sheetView showGridLines="0" zoomScale="86" workbookViewId="0">
      <pane ySplit="1" topLeftCell="A2" activePane="bottomLeft" state="frozenSplit"/>
      <selection activeCell="B23" sqref="B23"/>
      <selection pane="bottomLeft" activeCell="B23" sqref="B23"/>
    </sheetView>
  </sheetViews>
  <sheetFormatPr baseColWidth="10" defaultRowHeight="13.2" x14ac:dyDescent="0.25"/>
  <cols>
    <col min="1" max="1" width="14.44140625" style="17" customWidth="1"/>
    <col min="2" max="2" width="73" style="10" customWidth="1"/>
    <col min="3" max="4" width="7.88671875" style="5" customWidth="1"/>
    <col min="5" max="5" width="11.44140625" style="6" customWidth="1"/>
    <col min="6" max="6" width="11" style="5" customWidth="1"/>
    <col min="7" max="7" width="12.44140625" style="5" customWidth="1"/>
    <col min="8" max="8" width="13.88671875" customWidth="1"/>
    <col min="10" max="11" width="11.44140625" style="16" customWidth="1"/>
    <col min="12" max="13" width="11.44140625" style="4" customWidth="1"/>
  </cols>
  <sheetData>
    <row r="1" spans="1:7" x14ac:dyDescent="0.25">
      <c r="A1" s="12" t="s">
        <v>8</v>
      </c>
      <c r="B1" s="13" t="s">
        <v>0</v>
      </c>
      <c r="C1" s="8" t="s">
        <v>2</v>
      </c>
      <c r="D1" s="14" t="s">
        <v>5</v>
      </c>
      <c r="E1" s="15" t="s">
        <v>3</v>
      </c>
      <c r="F1" s="7" t="s">
        <v>9</v>
      </c>
      <c r="G1" s="8" t="s">
        <v>10</v>
      </c>
    </row>
    <row r="23" spans="2:2" x14ac:dyDescent="0.25">
      <c r="B23" s="18" t="s">
        <v>1</v>
      </c>
    </row>
  </sheetData>
  <phoneticPr fontId="12" type="noConversion"/>
  <printOptions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B3:M38"/>
  <sheetViews>
    <sheetView showGridLines="0" workbookViewId="0">
      <selection activeCell="B23" sqref="B23"/>
    </sheetView>
  </sheetViews>
  <sheetFormatPr baseColWidth="10" defaultRowHeight="13.2" x14ac:dyDescent="0.25"/>
  <cols>
    <col min="1" max="1" width="2" customWidth="1"/>
    <col min="2" max="2" width="30.88671875" customWidth="1"/>
    <col min="3" max="3" width="18.88671875" customWidth="1"/>
    <col min="4" max="4" width="9.5546875" customWidth="1"/>
    <col min="6" max="6" width="14.88671875" customWidth="1"/>
    <col min="8" max="8" width="0" hidden="1" customWidth="1"/>
  </cols>
  <sheetData>
    <row r="3" spans="2:13" ht="13.8" thickBot="1" x14ac:dyDescent="0.3"/>
    <row r="4" spans="2:13" ht="13.8" thickBot="1" x14ac:dyDescent="0.3">
      <c r="B4" s="19" t="s">
        <v>11</v>
      </c>
      <c r="C4" s="20"/>
      <c r="D4" s="20"/>
      <c r="E4" s="20"/>
      <c r="F4" s="21" t="e">
        <f>tps_total</f>
        <v>#NAME?</v>
      </c>
      <c r="G4" t="s">
        <v>12</v>
      </c>
    </row>
    <row r="5" spans="2:13" ht="13.8" thickBot="1" x14ac:dyDescent="0.3">
      <c r="B5" s="22" t="s">
        <v>13</v>
      </c>
      <c r="C5" s="20"/>
      <c r="D5" s="23" t="s">
        <v>14</v>
      </c>
      <c r="E5" s="20"/>
      <c r="F5" s="24"/>
    </row>
    <row r="6" spans="2:13" x14ac:dyDescent="0.25">
      <c r="B6" s="25" t="s">
        <v>15</v>
      </c>
      <c r="C6" s="26">
        <f>IF(ISERROR(M6),0,M6)</f>
        <v>0</v>
      </c>
      <c r="D6" s="27">
        <v>1</v>
      </c>
      <c r="E6" s="28">
        <f>D6*C6</f>
        <v>0</v>
      </c>
      <c r="F6" s="29" t="e">
        <f>E6/F4</f>
        <v>#NAME?</v>
      </c>
      <c r="G6" s="30" t="s">
        <v>16</v>
      </c>
      <c r="M6" s="26" t="e">
        <f>totmo</f>
        <v>#NAME?</v>
      </c>
    </row>
    <row r="7" spans="2:13" x14ac:dyDescent="0.25">
      <c r="B7" s="25" t="s">
        <v>17</v>
      </c>
      <c r="C7" s="26">
        <f>IF(ISERROR(M7),0,M7)</f>
        <v>0</v>
      </c>
      <c r="D7" s="27">
        <v>1</v>
      </c>
      <c r="E7" s="28">
        <f>D7*C7</f>
        <v>0</v>
      </c>
      <c r="F7" s="31"/>
      <c r="M7" s="26" t="e">
        <f>totfo</f>
        <v>#NAME?</v>
      </c>
    </row>
    <row r="8" spans="2:13" x14ac:dyDescent="0.25">
      <c r="B8" s="25" t="s">
        <v>18</v>
      </c>
      <c r="C8" s="26">
        <f>IF(ISERROR(M8),0,M8)</f>
        <v>0</v>
      </c>
      <c r="D8" s="27">
        <v>1</v>
      </c>
      <c r="E8" s="28">
        <f>D8*C8</f>
        <v>0</v>
      </c>
      <c r="F8" s="31"/>
      <c r="M8" s="26" t="e">
        <f>toten</f>
        <v>#NAME?</v>
      </c>
    </row>
    <row r="9" spans="2:13" x14ac:dyDescent="0.25">
      <c r="B9" s="32" t="s">
        <v>19</v>
      </c>
      <c r="C9" s="33">
        <f>SUM(C6:C8)</f>
        <v>0</v>
      </c>
      <c r="D9" s="34"/>
      <c r="E9" s="33">
        <f>SUM(E6:E8)</f>
        <v>0</v>
      </c>
      <c r="F9" s="35"/>
    </row>
    <row r="10" spans="2:13" ht="13.8" thickBot="1" x14ac:dyDescent="0.3">
      <c r="B10" s="36" t="s">
        <v>1</v>
      </c>
      <c r="C10" s="37" t="s">
        <v>1</v>
      </c>
      <c r="D10" s="34"/>
      <c r="E10" s="33"/>
      <c r="F10" s="35"/>
    </row>
    <row r="11" spans="2:13" ht="13.8" thickBot="1" x14ac:dyDescent="0.3">
      <c r="B11" s="38" t="s">
        <v>20</v>
      </c>
      <c r="C11" s="39" t="s">
        <v>1</v>
      </c>
      <c r="D11" s="40" t="s">
        <v>21</v>
      </c>
      <c r="E11" s="39">
        <f>E9-C9</f>
        <v>0</v>
      </c>
      <c r="F11" s="41">
        <f>E9</f>
        <v>0</v>
      </c>
    </row>
    <row r="12" spans="2:13" ht="13.8" thickBot="1" x14ac:dyDescent="0.3">
      <c r="B12" s="42"/>
      <c r="C12" s="43"/>
      <c r="D12" s="44"/>
      <c r="E12" s="43"/>
      <c r="F12" s="45"/>
    </row>
    <row r="13" spans="2:13" ht="13.8" thickBot="1" x14ac:dyDescent="0.3">
      <c r="B13" s="38" t="s">
        <v>22</v>
      </c>
      <c r="C13" s="39"/>
      <c r="D13" s="39"/>
      <c r="E13" s="39"/>
      <c r="F13" s="41"/>
    </row>
    <row r="14" spans="2:13" x14ac:dyDescent="0.25">
      <c r="B14" s="46" t="s">
        <v>23</v>
      </c>
      <c r="C14" s="47">
        <v>0</v>
      </c>
      <c r="D14" s="48"/>
      <c r="E14" s="28"/>
      <c r="F14" s="31"/>
      <c r="G14" s="30" t="s">
        <v>24</v>
      </c>
    </row>
    <row r="15" spans="2:13" x14ac:dyDescent="0.25">
      <c r="B15" s="46" t="s">
        <v>25</v>
      </c>
      <c r="C15" s="47">
        <v>0</v>
      </c>
      <c r="D15" s="48"/>
      <c r="E15" s="28"/>
      <c r="F15" s="31"/>
      <c r="G15" s="30" t="s">
        <v>24</v>
      </c>
    </row>
    <row r="16" spans="2:13" x14ac:dyDescent="0.25">
      <c r="B16" s="46" t="s">
        <v>26</v>
      </c>
      <c r="C16" s="47">
        <v>0</v>
      </c>
      <c r="D16" s="48"/>
      <c r="E16" s="28"/>
      <c r="F16" s="31"/>
      <c r="G16" s="30" t="s">
        <v>24</v>
      </c>
    </row>
    <row r="17" spans="2:8" x14ac:dyDescent="0.25">
      <c r="B17" s="46" t="s">
        <v>27</v>
      </c>
      <c r="C17" s="47">
        <v>0</v>
      </c>
      <c r="D17" s="48"/>
      <c r="E17" s="28"/>
      <c r="F17" s="31"/>
      <c r="G17" s="30" t="s">
        <v>24</v>
      </c>
    </row>
    <row r="18" spans="2:8" x14ac:dyDescent="0.25">
      <c r="B18" s="46" t="s">
        <v>28</v>
      </c>
      <c r="C18" s="47">
        <v>0</v>
      </c>
      <c r="D18" s="48"/>
      <c r="E18" s="28"/>
      <c r="F18" s="31"/>
      <c r="G18" s="30" t="s">
        <v>29</v>
      </c>
    </row>
    <row r="19" spans="2:8" x14ac:dyDescent="0.25">
      <c r="B19" s="46" t="s">
        <v>30</v>
      </c>
      <c r="C19" s="47">
        <v>0</v>
      </c>
      <c r="D19" s="48"/>
      <c r="E19" s="28"/>
      <c r="F19" s="31"/>
      <c r="G19" s="30" t="s">
        <v>24</v>
      </c>
    </row>
    <row r="20" spans="2:8" x14ac:dyDescent="0.25">
      <c r="B20" s="46" t="s">
        <v>31</v>
      </c>
      <c r="C20" s="47">
        <v>0</v>
      </c>
      <c r="D20" s="48"/>
      <c r="E20" s="28"/>
      <c r="F20" s="31"/>
      <c r="G20" s="30" t="s">
        <v>24</v>
      </c>
    </row>
    <row r="21" spans="2:8" x14ac:dyDescent="0.25">
      <c r="B21" s="46" t="s">
        <v>32</v>
      </c>
      <c r="C21" s="47">
        <v>0</v>
      </c>
      <c r="D21" s="48"/>
      <c r="E21" s="28"/>
      <c r="F21" s="31"/>
      <c r="G21" s="30" t="s">
        <v>24</v>
      </c>
    </row>
    <row r="22" spans="2:8" x14ac:dyDescent="0.25">
      <c r="B22" s="46" t="s">
        <v>33</v>
      </c>
      <c r="C22" s="47">
        <v>0</v>
      </c>
      <c r="D22" s="48"/>
      <c r="E22" s="28"/>
      <c r="F22" s="31"/>
      <c r="G22" s="30" t="s">
        <v>24</v>
      </c>
    </row>
    <row r="23" spans="2:8" x14ac:dyDescent="0.25">
      <c r="B23" s="46" t="s">
        <v>34</v>
      </c>
      <c r="C23" s="47">
        <v>0</v>
      </c>
      <c r="D23" s="48"/>
      <c r="E23" s="28"/>
      <c r="F23" s="31"/>
      <c r="G23" s="30" t="s">
        <v>24</v>
      </c>
    </row>
    <row r="24" spans="2:8" x14ac:dyDescent="0.25">
      <c r="B24" s="46" t="s">
        <v>35</v>
      </c>
      <c r="C24" s="47">
        <v>0</v>
      </c>
      <c r="D24" s="48"/>
      <c r="E24" s="28"/>
      <c r="F24" s="31"/>
      <c r="G24" s="30" t="s">
        <v>24</v>
      </c>
    </row>
    <row r="25" spans="2:8" x14ac:dyDescent="0.25">
      <c r="B25" s="46" t="s">
        <v>36</v>
      </c>
      <c r="C25" s="47">
        <v>0</v>
      </c>
      <c r="D25" s="48"/>
      <c r="E25" s="28"/>
      <c r="F25" s="31"/>
      <c r="G25" s="30" t="s">
        <v>24</v>
      </c>
      <c r="H25" s="4">
        <f>SUM(C14:C25)</f>
        <v>0</v>
      </c>
    </row>
    <row r="26" spans="2:8" x14ac:dyDescent="0.25">
      <c r="B26" s="46" t="s">
        <v>37</v>
      </c>
      <c r="C26" s="49">
        <f>D26*totvteent</f>
        <v>0</v>
      </c>
      <c r="D26" s="50">
        <v>0</v>
      </c>
      <c r="E26" s="28"/>
      <c r="F26" s="31"/>
      <c r="G26" s="30" t="s">
        <v>38</v>
      </c>
      <c r="H26" s="51">
        <f>SUM(D26:D28)</f>
        <v>0</v>
      </c>
    </row>
    <row r="27" spans="2:8" x14ac:dyDescent="0.25">
      <c r="B27" s="46" t="s">
        <v>39</v>
      </c>
      <c r="C27" s="49">
        <f>D27*totvteent</f>
        <v>0</v>
      </c>
      <c r="D27" s="50">
        <v>0</v>
      </c>
      <c r="E27" s="28"/>
      <c r="F27" s="31"/>
      <c r="G27" s="30" t="s">
        <v>40</v>
      </c>
    </row>
    <row r="28" spans="2:8" ht="13.8" thickBot="1" x14ac:dyDescent="0.3">
      <c r="B28" s="46" t="s">
        <v>41</v>
      </c>
      <c r="C28" s="49">
        <f>D28*totvteent</f>
        <v>0</v>
      </c>
      <c r="D28" s="50">
        <v>0</v>
      </c>
      <c r="E28" s="28"/>
      <c r="F28" s="31"/>
      <c r="G28" s="30" t="s">
        <v>38</v>
      </c>
    </row>
    <row r="29" spans="2:8" ht="13.8" thickBot="1" x14ac:dyDescent="0.3">
      <c r="B29" s="52" t="s">
        <v>42</v>
      </c>
      <c r="C29" s="53">
        <f>SUM(C14:C28)</f>
        <v>0</v>
      </c>
      <c r="D29" s="54" t="s">
        <v>1</v>
      </c>
      <c r="E29" s="55"/>
      <c r="F29" s="56">
        <f>C29</f>
        <v>0</v>
      </c>
      <c r="G29" t="s">
        <v>1</v>
      </c>
    </row>
    <row r="30" spans="2:8" ht="13.8" thickBot="1" x14ac:dyDescent="0.3">
      <c r="B30" s="57" t="s">
        <v>43</v>
      </c>
      <c r="C30" s="58"/>
      <c r="D30" s="59"/>
      <c r="E30" s="59"/>
      <c r="F30" s="60">
        <f>F11+F29</f>
        <v>0</v>
      </c>
      <c r="G30" s="4" t="s">
        <v>1</v>
      </c>
    </row>
    <row r="31" spans="2:8" ht="13.8" thickBot="1" x14ac:dyDescent="0.3">
      <c r="B31" s="61" t="s">
        <v>44</v>
      </c>
      <c r="C31" s="62"/>
      <c r="D31" s="63">
        <v>0</v>
      </c>
      <c r="E31" s="64"/>
      <c r="F31" s="65">
        <f>D31*F30</f>
        <v>0</v>
      </c>
    </row>
    <row r="32" spans="2:8" ht="13.8" thickBot="1" x14ac:dyDescent="0.3">
      <c r="B32" s="66" t="s">
        <v>45</v>
      </c>
      <c r="C32" s="67"/>
      <c r="D32" s="68" t="e">
        <f>F32/C9</f>
        <v>#DIV/0!</v>
      </c>
      <c r="E32" s="69"/>
      <c r="F32" s="60">
        <f>((F11+H25)*(1+D31))/(1-(H26+H26*D31))</f>
        <v>0</v>
      </c>
      <c r="G32" s="30" t="s">
        <v>46</v>
      </c>
    </row>
    <row r="33" spans="2:7" ht="13.8" thickBot="1" x14ac:dyDescent="0.3">
      <c r="B33" s="42"/>
      <c r="C33" s="43"/>
      <c r="D33" s="70"/>
      <c r="E33" s="70"/>
      <c r="F33" s="31"/>
    </row>
    <row r="34" spans="2:7" ht="13.8" thickBot="1" x14ac:dyDescent="0.3">
      <c r="B34" s="71" t="s">
        <v>47</v>
      </c>
      <c r="C34" s="72" t="e">
        <f>tot_st1/D34</f>
        <v>#NAME?</v>
      </c>
      <c r="D34" s="73" t="e">
        <f>coeff_st1</f>
        <v>#NAME?</v>
      </c>
      <c r="E34" s="72" t="s">
        <v>1</v>
      </c>
      <c r="F34" s="74" t="e">
        <f>ROUND(C34*D34,2)</f>
        <v>#NAME?</v>
      </c>
      <c r="G34" s="75" t="s">
        <v>48</v>
      </c>
    </row>
    <row r="35" spans="2:7" ht="13.8" thickBot="1" x14ac:dyDescent="0.3">
      <c r="B35" s="71" t="s">
        <v>49</v>
      </c>
      <c r="C35" s="72" t="e">
        <f>tot_st2/D35</f>
        <v>#NAME?</v>
      </c>
      <c r="D35" s="73" t="e">
        <f>coeff_st2</f>
        <v>#NAME?</v>
      </c>
      <c r="E35" s="72"/>
      <c r="F35" s="74" t="e">
        <f>ROUND(C35*D35,2)</f>
        <v>#NAME?</v>
      </c>
      <c r="G35" s="75" t="s">
        <v>48</v>
      </c>
    </row>
    <row r="36" spans="2:7" ht="13.8" thickBot="1" x14ac:dyDescent="0.3">
      <c r="B36" s="71" t="s">
        <v>50</v>
      </c>
      <c r="C36" s="72" t="e">
        <f>tot_st3/D36</f>
        <v>#NAME?</v>
      </c>
      <c r="D36" s="73" t="e">
        <f>coeff_st3</f>
        <v>#NAME?</v>
      </c>
      <c r="E36" s="72"/>
      <c r="F36" s="74" t="e">
        <f>ROUND(C36*D36,2)</f>
        <v>#NAME?</v>
      </c>
      <c r="G36" s="75" t="s">
        <v>48</v>
      </c>
    </row>
    <row r="37" spans="2:7" ht="13.8" thickBot="1" x14ac:dyDescent="0.3">
      <c r="B37" s="42"/>
      <c r="C37" s="43"/>
      <c r="D37" s="70"/>
      <c r="E37" s="70"/>
      <c r="F37" s="45"/>
    </row>
    <row r="38" spans="2:7" ht="13.8" thickBot="1" x14ac:dyDescent="0.3">
      <c r="B38" s="76" t="s">
        <v>51</v>
      </c>
      <c r="C38" s="77"/>
      <c r="D38" s="77"/>
      <c r="E38" s="77"/>
      <c r="F38" s="78" t="e">
        <f>F32+F36+F35+F34</f>
        <v>#NAME?</v>
      </c>
    </row>
  </sheetData>
  <phoneticPr fontId="12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2"/>
  <sheetViews>
    <sheetView showZeros="0" tabSelected="1" view="pageLayout" zoomScaleNormal="54" workbookViewId="0">
      <selection sqref="A1:XFD1"/>
    </sheetView>
  </sheetViews>
  <sheetFormatPr baseColWidth="10" defaultRowHeight="13.2" x14ac:dyDescent="0.25"/>
  <cols>
    <col min="1" max="1" width="9.33203125" style="9" customWidth="1"/>
    <col min="2" max="2" width="66.88671875" style="290" customWidth="1"/>
    <col min="3" max="3" width="5.6640625" style="9" customWidth="1"/>
    <col min="4" max="4" width="9.33203125" style="291" customWidth="1"/>
  </cols>
  <sheetData>
    <row r="1" spans="1:4" ht="32.25" customHeight="1" x14ac:dyDescent="0.25">
      <c r="A1" s="325" t="s">
        <v>689</v>
      </c>
      <c r="B1" s="326"/>
      <c r="C1" s="326"/>
      <c r="D1" s="326"/>
    </row>
    <row r="2" spans="1:4" ht="15" x14ac:dyDescent="0.25">
      <c r="A2" s="323" t="s">
        <v>853</v>
      </c>
      <c r="B2" s="324"/>
      <c r="C2" s="324"/>
      <c r="D2" s="324"/>
    </row>
    <row r="3" spans="1:4" ht="36" customHeight="1" x14ac:dyDescent="0.25">
      <c r="A3" s="300" t="s">
        <v>6</v>
      </c>
      <c r="B3" s="301" t="s">
        <v>0</v>
      </c>
      <c r="C3" s="292" t="s">
        <v>4</v>
      </c>
      <c r="D3" s="302" t="s">
        <v>653</v>
      </c>
    </row>
    <row r="4" spans="1:4" ht="36" customHeight="1" x14ac:dyDescent="0.25">
      <c r="A4" s="307"/>
      <c r="B4" s="308" t="s">
        <v>691</v>
      </c>
      <c r="C4" s="309"/>
      <c r="D4" s="310"/>
    </row>
    <row r="5" spans="1:4" x14ac:dyDescent="0.25">
      <c r="A5" s="285"/>
      <c r="B5" s="293" t="s">
        <v>273</v>
      </c>
      <c r="C5" s="286"/>
      <c r="D5" s="287"/>
    </row>
    <row r="6" spans="1:4" x14ac:dyDescent="0.25">
      <c r="A6" s="279" t="s">
        <v>275</v>
      </c>
      <c r="B6" s="283" t="s">
        <v>281</v>
      </c>
      <c r="C6" s="281" t="s">
        <v>4</v>
      </c>
      <c r="D6" s="282"/>
    </row>
    <row r="7" spans="1:4" s="9" customFormat="1" ht="26.4" x14ac:dyDescent="0.25">
      <c r="A7" s="279" t="s">
        <v>277</v>
      </c>
      <c r="B7" s="283" t="s">
        <v>282</v>
      </c>
      <c r="C7" s="281" t="s">
        <v>272</v>
      </c>
      <c r="D7" s="282"/>
    </row>
    <row r="8" spans="1:4" x14ac:dyDescent="0.25">
      <c r="A8" s="279"/>
      <c r="B8" s="294" t="s">
        <v>284</v>
      </c>
      <c r="C8" s="281"/>
      <c r="D8" s="282"/>
    </row>
    <row r="9" spans="1:4" x14ac:dyDescent="0.25">
      <c r="A9" s="279"/>
      <c r="B9" s="296" t="s">
        <v>285</v>
      </c>
      <c r="C9" s="281"/>
      <c r="D9" s="282"/>
    </row>
    <row r="10" spans="1:4" x14ac:dyDescent="0.25">
      <c r="A10" s="279"/>
      <c r="B10" s="295" t="s">
        <v>286</v>
      </c>
      <c r="C10" s="281"/>
      <c r="D10" s="282"/>
    </row>
    <row r="11" spans="1:4" s="9" customFormat="1" ht="29.1" customHeight="1" x14ac:dyDescent="0.25">
      <c r="A11" s="279" t="s">
        <v>287</v>
      </c>
      <c r="B11" s="283" t="s">
        <v>288</v>
      </c>
      <c r="C11" s="281" t="s">
        <v>4</v>
      </c>
      <c r="D11" s="282"/>
    </row>
    <row r="12" spans="1:4" s="9" customFormat="1" ht="29.1" customHeight="1" x14ac:dyDescent="0.25">
      <c r="A12" s="279" t="s">
        <v>289</v>
      </c>
      <c r="B12" s="283" t="s">
        <v>290</v>
      </c>
      <c r="C12" s="281" t="s">
        <v>4</v>
      </c>
      <c r="D12" s="282"/>
    </row>
    <row r="13" spans="1:4" s="9" customFormat="1" ht="26.4" x14ac:dyDescent="0.25">
      <c r="A13" s="279" t="s">
        <v>291</v>
      </c>
      <c r="B13" s="283" t="s">
        <v>292</v>
      </c>
      <c r="C13" s="281" t="s">
        <v>4</v>
      </c>
      <c r="D13" s="282"/>
    </row>
    <row r="14" spans="1:4" s="9" customFormat="1" x14ac:dyDescent="0.25">
      <c r="A14" s="279" t="s">
        <v>293</v>
      </c>
      <c r="B14" s="283" t="s">
        <v>294</v>
      </c>
      <c r="C14" s="281" t="s">
        <v>4</v>
      </c>
      <c r="D14" s="282"/>
    </row>
    <row r="15" spans="1:4" s="9" customFormat="1" x14ac:dyDescent="0.25">
      <c r="A15" s="279" t="s">
        <v>295</v>
      </c>
      <c r="B15" s="283" t="s">
        <v>296</v>
      </c>
      <c r="C15" s="281" t="s">
        <v>4</v>
      </c>
      <c r="D15" s="282"/>
    </row>
    <row r="16" spans="1:4" s="9" customFormat="1" ht="39.6" x14ac:dyDescent="0.25">
      <c r="A16" s="279" t="s">
        <v>297</v>
      </c>
      <c r="B16" s="283" t="s">
        <v>298</v>
      </c>
      <c r="C16" s="281" t="s">
        <v>4</v>
      </c>
      <c r="D16" s="282"/>
    </row>
    <row r="17" spans="1:4" s="9" customFormat="1" ht="26.4" x14ac:dyDescent="0.25">
      <c r="A17" s="279" t="s">
        <v>299</v>
      </c>
      <c r="B17" s="283" t="s">
        <v>300</v>
      </c>
      <c r="C17" s="281" t="s">
        <v>4</v>
      </c>
      <c r="D17" s="282"/>
    </row>
    <row r="18" spans="1:4" s="9" customFormat="1" ht="26.4" x14ac:dyDescent="0.25">
      <c r="A18" s="279" t="s">
        <v>301</v>
      </c>
      <c r="B18" s="283" t="s">
        <v>302</v>
      </c>
      <c r="C18" s="281" t="s">
        <v>4</v>
      </c>
      <c r="D18" s="282"/>
    </row>
    <row r="19" spans="1:4" s="9" customFormat="1" x14ac:dyDescent="0.25">
      <c r="A19" s="279" t="s">
        <v>303</v>
      </c>
      <c r="B19" s="283" t="s">
        <v>304</v>
      </c>
      <c r="C19" s="281" t="s">
        <v>4</v>
      </c>
      <c r="D19" s="282"/>
    </row>
    <row r="20" spans="1:4" x14ac:dyDescent="0.25">
      <c r="A20" s="279"/>
      <c r="B20" s="296" t="s">
        <v>305</v>
      </c>
      <c r="C20" s="281"/>
      <c r="D20" s="282"/>
    </row>
    <row r="21" spans="1:4" ht="39.6" x14ac:dyDescent="0.25">
      <c r="A21" s="279" t="s">
        <v>306</v>
      </c>
      <c r="B21" s="283" t="s">
        <v>307</v>
      </c>
      <c r="C21" s="281" t="s">
        <v>271</v>
      </c>
      <c r="D21" s="282"/>
    </row>
    <row r="22" spans="1:4" x14ac:dyDescent="0.25">
      <c r="A22" s="279" t="s">
        <v>308</v>
      </c>
      <c r="B22" s="283" t="s">
        <v>309</v>
      </c>
      <c r="C22" s="281" t="s">
        <v>271</v>
      </c>
      <c r="D22" s="282"/>
    </row>
    <row r="23" spans="1:4" ht="39.6" x14ac:dyDescent="0.25">
      <c r="A23" s="279" t="s">
        <v>310</v>
      </c>
      <c r="B23" s="283" t="s">
        <v>311</v>
      </c>
      <c r="C23" s="281" t="s">
        <v>271</v>
      </c>
      <c r="D23" s="282"/>
    </row>
    <row r="24" spans="1:4" ht="39.6" x14ac:dyDescent="0.25">
      <c r="A24" s="279" t="s">
        <v>312</v>
      </c>
      <c r="B24" s="283" t="s">
        <v>313</v>
      </c>
      <c r="C24" s="281" t="s">
        <v>271</v>
      </c>
      <c r="D24" s="282"/>
    </row>
    <row r="25" spans="1:4" x14ac:dyDescent="0.25">
      <c r="A25" s="279"/>
      <c r="B25" s="295" t="s">
        <v>314</v>
      </c>
      <c r="C25" s="281"/>
      <c r="D25" s="282"/>
    </row>
    <row r="26" spans="1:4" ht="22.5" customHeight="1" x14ac:dyDescent="0.25">
      <c r="A26" s="279" t="s">
        <v>315</v>
      </c>
      <c r="B26" s="283" t="s">
        <v>316</v>
      </c>
      <c r="C26" s="281" t="s">
        <v>4</v>
      </c>
      <c r="D26" s="282"/>
    </row>
    <row r="27" spans="1:4" ht="30.6" customHeight="1" x14ac:dyDescent="0.25">
      <c r="A27" s="279"/>
      <c r="B27" s="294" t="s">
        <v>317</v>
      </c>
      <c r="C27" s="281"/>
      <c r="D27" s="282"/>
    </row>
    <row r="28" spans="1:4" ht="31.2" customHeight="1" x14ac:dyDescent="0.25">
      <c r="A28" s="279"/>
      <c r="B28" s="296" t="s">
        <v>690</v>
      </c>
      <c r="C28" s="281"/>
      <c r="D28" s="282"/>
    </row>
    <row r="29" spans="1:4" x14ac:dyDescent="0.25">
      <c r="A29" s="279" t="s">
        <v>318</v>
      </c>
      <c r="B29" s="283" t="s">
        <v>342</v>
      </c>
      <c r="C29" s="281" t="s">
        <v>271</v>
      </c>
      <c r="D29" s="282"/>
    </row>
    <row r="30" spans="1:4" x14ac:dyDescent="0.25">
      <c r="A30" s="279" t="s">
        <v>319</v>
      </c>
      <c r="B30" s="283" t="s">
        <v>343</v>
      </c>
      <c r="C30" s="281" t="s">
        <v>271</v>
      </c>
      <c r="D30" s="282"/>
    </row>
    <row r="31" spans="1:4" x14ac:dyDescent="0.25">
      <c r="A31" s="279" t="s">
        <v>320</v>
      </c>
      <c r="B31" s="283" t="s">
        <v>344</v>
      </c>
      <c r="C31" s="281" t="s">
        <v>271</v>
      </c>
      <c r="D31" s="282"/>
    </row>
    <row r="32" spans="1:4" x14ac:dyDescent="0.25">
      <c r="A32" s="279" t="s">
        <v>321</v>
      </c>
      <c r="B32" s="283" t="s">
        <v>345</v>
      </c>
      <c r="C32" s="281" t="s">
        <v>271</v>
      </c>
      <c r="D32" s="282"/>
    </row>
    <row r="33" spans="1:4" x14ac:dyDescent="0.25">
      <c r="A33" s="279" t="s">
        <v>692</v>
      </c>
      <c r="B33" s="283" t="s">
        <v>346</v>
      </c>
      <c r="C33" s="281" t="s">
        <v>271</v>
      </c>
      <c r="D33" s="282"/>
    </row>
    <row r="34" spans="1:4" x14ac:dyDescent="0.25">
      <c r="A34" s="279" t="s">
        <v>322</v>
      </c>
      <c r="B34" s="283" t="s">
        <v>347</v>
      </c>
      <c r="C34" s="281" t="s">
        <v>271</v>
      </c>
      <c r="D34" s="282"/>
    </row>
    <row r="35" spans="1:4" x14ac:dyDescent="0.25">
      <c r="A35" s="279" t="s">
        <v>323</v>
      </c>
      <c r="B35" s="283" t="s">
        <v>348</v>
      </c>
      <c r="C35" s="281" t="s">
        <v>271</v>
      </c>
      <c r="D35" s="282"/>
    </row>
    <row r="36" spans="1:4" x14ac:dyDescent="0.25">
      <c r="A36" s="279" t="s">
        <v>324</v>
      </c>
      <c r="B36" s="283" t="s">
        <v>349</v>
      </c>
      <c r="C36" s="281" t="s">
        <v>271</v>
      </c>
      <c r="D36" s="282"/>
    </row>
    <row r="37" spans="1:4" ht="39.6" x14ac:dyDescent="0.25">
      <c r="A37" s="279"/>
      <c r="B37" s="296" t="s">
        <v>352</v>
      </c>
      <c r="C37" s="281"/>
      <c r="D37" s="282"/>
    </row>
    <row r="38" spans="1:4" x14ac:dyDescent="0.25">
      <c r="A38" s="279" t="s">
        <v>693</v>
      </c>
      <c r="B38" s="283" t="s">
        <v>351</v>
      </c>
      <c r="C38" s="281" t="s">
        <v>4</v>
      </c>
      <c r="D38" s="282"/>
    </row>
    <row r="39" spans="1:4" x14ac:dyDescent="0.25">
      <c r="A39" s="279" t="s">
        <v>694</v>
      </c>
      <c r="B39" s="283" t="s">
        <v>350</v>
      </c>
      <c r="C39" s="281" t="s">
        <v>4</v>
      </c>
      <c r="D39" s="282"/>
    </row>
    <row r="40" spans="1:4" ht="42.75" customHeight="1" x14ac:dyDescent="0.25">
      <c r="A40" s="279"/>
      <c r="B40" s="296" t="s">
        <v>697</v>
      </c>
      <c r="C40" s="281"/>
      <c r="D40" s="282"/>
    </row>
    <row r="41" spans="1:4" x14ac:dyDescent="0.25">
      <c r="A41" s="279" t="s">
        <v>325</v>
      </c>
      <c r="B41" s="283" t="s">
        <v>353</v>
      </c>
      <c r="C41" s="281" t="s">
        <v>271</v>
      </c>
      <c r="D41" s="282"/>
    </row>
    <row r="42" spans="1:4" x14ac:dyDescent="0.25">
      <c r="A42" s="279" t="s">
        <v>326</v>
      </c>
      <c r="B42" s="283" t="s">
        <v>354</v>
      </c>
      <c r="C42" s="281" t="s">
        <v>271</v>
      </c>
      <c r="D42" s="282"/>
    </row>
    <row r="43" spans="1:4" x14ac:dyDescent="0.25">
      <c r="A43" s="279" t="s">
        <v>327</v>
      </c>
      <c r="B43" s="283" t="s">
        <v>355</v>
      </c>
      <c r="C43" s="281" t="s">
        <v>271</v>
      </c>
      <c r="D43" s="282"/>
    </row>
    <row r="44" spans="1:4" x14ac:dyDescent="0.25">
      <c r="A44" s="279" t="s">
        <v>328</v>
      </c>
      <c r="B44" s="283" t="s">
        <v>356</v>
      </c>
      <c r="C44" s="281" t="s">
        <v>271</v>
      </c>
      <c r="D44" s="282"/>
    </row>
    <row r="45" spans="1:4" x14ac:dyDescent="0.25">
      <c r="A45" s="279"/>
      <c r="B45" s="296" t="s">
        <v>357</v>
      </c>
      <c r="C45" s="281"/>
      <c r="D45" s="282"/>
    </row>
    <row r="46" spans="1:4" x14ac:dyDescent="0.25">
      <c r="A46" s="279" t="s">
        <v>329</v>
      </c>
      <c r="B46" s="283" t="s">
        <v>358</v>
      </c>
      <c r="C46" s="281" t="s">
        <v>4</v>
      </c>
      <c r="D46" s="282"/>
    </row>
    <row r="47" spans="1:4" x14ac:dyDescent="0.25">
      <c r="A47" s="279" t="s">
        <v>330</v>
      </c>
      <c r="B47" s="283" t="s">
        <v>359</v>
      </c>
      <c r="C47" s="281" t="s">
        <v>4</v>
      </c>
      <c r="D47" s="282"/>
    </row>
    <row r="48" spans="1:4" x14ac:dyDescent="0.25">
      <c r="A48" s="279" t="s">
        <v>331</v>
      </c>
      <c r="B48" s="283" t="s">
        <v>360</v>
      </c>
      <c r="C48" s="281" t="s">
        <v>4</v>
      </c>
      <c r="D48" s="282"/>
    </row>
    <row r="49" spans="1:4" x14ac:dyDescent="0.25">
      <c r="A49" s="279" t="s">
        <v>332</v>
      </c>
      <c r="B49" s="283" t="s">
        <v>361</v>
      </c>
      <c r="C49" s="281" t="s">
        <v>4</v>
      </c>
      <c r="D49" s="282"/>
    </row>
    <row r="50" spans="1:4" x14ac:dyDescent="0.25">
      <c r="A50" s="279" t="s">
        <v>333</v>
      </c>
      <c r="B50" s="283" t="s">
        <v>362</v>
      </c>
      <c r="C50" s="281" t="s">
        <v>4</v>
      </c>
      <c r="D50" s="282"/>
    </row>
    <row r="51" spans="1:4" ht="27" customHeight="1" x14ac:dyDescent="0.25">
      <c r="A51" s="279"/>
      <c r="B51" s="296" t="s">
        <v>363</v>
      </c>
      <c r="C51" s="281"/>
      <c r="D51" s="282"/>
    </row>
    <row r="52" spans="1:4" x14ac:dyDescent="0.25">
      <c r="A52" s="279" t="s">
        <v>334</v>
      </c>
      <c r="B52" s="283" t="s">
        <v>364</v>
      </c>
      <c r="C52" s="281" t="s">
        <v>4</v>
      </c>
      <c r="D52" s="282"/>
    </row>
    <row r="53" spans="1:4" x14ac:dyDescent="0.25">
      <c r="A53" s="279" t="s">
        <v>335</v>
      </c>
      <c r="B53" s="283" t="s">
        <v>365</v>
      </c>
      <c r="C53" s="281" t="s">
        <v>4</v>
      </c>
      <c r="D53" s="282"/>
    </row>
    <row r="54" spans="1:4" x14ac:dyDescent="0.25">
      <c r="A54" s="279" t="s">
        <v>336</v>
      </c>
      <c r="B54" s="283" t="s">
        <v>366</v>
      </c>
      <c r="C54" s="281" t="s">
        <v>4</v>
      </c>
      <c r="D54" s="282"/>
    </row>
    <row r="55" spans="1:4" x14ac:dyDescent="0.25">
      <c r="A55" s="279" t="s">
        <v>592</v>
      </c>
      <c r="B55" s="283" t="s">
        <v>367</v>
      </c>
      <c r="C55" s="281" t="s">
        <v>4</v>
      </c>
      <c r="D55" s="282"/>
    </row>
    <row r="56" spans="1:4" x14ac:dyDescent="0.25">
      <c r="A56" s="279" t="s">
        <v>337</v>
      </c>
      <c r="B56" s="283" t="s">
        <v>368</v>
      </c>
      <c r="C56" s="281" t="s">
        <v>4</v>
      </c>
      <c r="D56" s="282"/>
    </row>
    <row r="57" spans="1:4" x14ac:dyDescent="0.25">
      <c r="A57" s="279" t="s">
        <v>338</v>
      </c>
      <c r="B57" s="283" t="s">
        <v>369</v>
      </c>
      <c r="C57" s="281" t="s">
        <v>4</v>
      </c>
      <c r="D57" s="282"/>
    </row>
    <row r="58" spans="1:4" x14ac:dyDescent="0.25">
      <c r="A58" s="279" t="s">
        <v>339</v>
      </c>
      <c r="B58" s="283" t="s">
        <v>370</v>
      </c>
      <c r="C58" s="281" t="s">
        <v>4</v>
      </c>
      <c r="D58" s="282"/>
    </row>
    <row r="59" spans="1:4" x14ac:dyDescent="0.25">
      <c r="A59" s="279" t="s">
        <v>593</v>
      </c>
      <c r="B59" s="283" t="s">
        <v>371</v>
      </c>
      <c r="C59" s="281" t="s">
        <v>4</v>
      </c>
      <c r="D59" s="282"/>
    </row>
    <row r="60" spans="1:4" x14ac:dyDescent="0.25">
      <c r="A60" s="279" t="s">
        <v>594</v>
      </c>
      <c r="B60" s="283" t="s">
        <v>372</v>
      </c>
      <c r="C60" s="281" t="s">
        <v>4</v>
      </c>
      <c r="D60" s="282"/>
    </row>
    <row r="61" spans="1:4" ht="30.75" customHeight="1" x14ac:dyDescent="0.25">
      <c r="A61" s="279"/>
      <c r="B61" s="296" t="s">
        <v>373</v>
      </c>
      <c r="C61" s="281"/>
      <c r="D61" s="282"/>
    </row>
    <row r="62" spans="1:4" x14ac:dyDescent="0.25">
      <c r="A62" s="279" t="s">
        <v>695</v>
      </c>
      <c r="B62" s="283" t="s">
        <v>353</v>
      </c>
      <c r="C62" s="281" t="s">
        <v>4</v>
      </c>
      <c r="D62" s="282"/>
    </row>
    <row r="63" spans="1:4" x14ac:dyDescent="0.25">
      <c r="A63" s="279" t="s">
        <v>696</v>
      </c>
      <c r="B63" s="283" t="s">
        <v>354</v>
      </c>
      <c r="C63" s="281" t="s">
        <v>4</v>
      </c>
      <c r="D63" s="282"/>
    </row>
    <row r="64" spans="1:4" x14ac:dyDescent="0.25">
      <c r="A64" s="279" t="s">
        <v>340</v>
      </c>
      <c r="B64" s="283" t="s">
        <v>355</v>
      </c>
      <c r="C64" s="281" t="s">
        <v>4</v>
      </c>
      <c r="D64" s="282"/>
    </row>
    <row r="65" spans="1:4" x14ac:dyDescent="0.25">
      <c r="A65" s="279" t="s">
        <v>341</v>
      </c>
      <c r="B65" s="283" t="s">
        <v>356</v>
      </c>
      <c r="C65" s="281" t="s">
        <v>4</v>
      </c>
      <c r="D65" s="282"/>
    </row>
    <row r="66" spans="1:4" x14ac:dyDescent="0.25">
      <c r="A66" s="279"/>
      <c r="B66" s="294" t="s">
        <v>698</v>
      </c>
      <c r="C66" s="281"/>
      <c r="D66" s="282"/>
    </row>
    <row r="67" spans="1:4" ht="31.5" customHeight="1" x14ac:dyDescent="0.25">
      <c r="A67" s="279"/>
      <c r="B67" s="296" t="s">
        <v>699</v>
      </c>
      <c r="C67" s="281"/>
      <c r="D67" s="282"/>
    </row>
    <row r="68" spans="1:4" x14ac:dyDescent="0.25">
      <c r="A68" s="279" t="s">
        <v>374</v>
      </c>
      <c r="B68" s="283" t="s">
        <v>377</v>
      </c>
      <c r="C68" s="281" t="s">
        <v>4</v>
      </c>
      <c r="D68" s="282"/>
    </row>
    <row r="69" spans="1:4" x14ac:dyDescent="0.25">
      <c r="A69" s="279" t="s">
        <v>375</v>
      </c>
      <c r="B69" s="283" t="s">
        <v>379</v>
      </c>
      <c r="C69" s="281" t="s">
        <v>4</v>
      </c>
      <c r="D69" s="282"/>
    </row>
    <row r="70" spans="1:4" x14ac:dyDescent="0.25">
      <c r="A70" s="279" t="s">
        <v>700</v>
      </c>
      <c r="B70" s="283" t="s">
        <v>381</v>
      </c>
      <c r="C70" s="281" t="s">
        <v>4</v>
      </c>
      <c r="D70" s="282"/>
    </row>
    <row r="71" spans="1:4" x14ac:dyDescent="0.25">
      <c r="A71" s="279"/>
      <c r="B71" s="296" t="s">
        <v>382</v>
      </c>
      <c r="C71" s="281"/>
      <c r="D71" s="282"/>
    </row>
    <row r="72" spans="1:4" x14ac:dyDescent="0.25">
      <c r="A72" s="279" t="s">
        <v>701</v>
      </c>
      <c r="B72" s="283" t="s">
        <v>384</v>
      </c>
      <c r="C72" s="281" t="s">
        <v>271</v>
      </c>
      <c r="D72" s="282"/>
    </row>
    <row r="73" spans="1:4" x14ac:dyDescent="0.25">
      <c r="A73" s="279"/>
      <c r="B73" s="294" t="s">
        <v>702</v>
      </c>
      <c r="C73" s="281"/>
      <c r="D73" s="282"/>
    </row>
    <row r="74" spans="1:4" ht="29.4" customHeight="1" x14ac:dyDescent="0.25">
      <c r="A74" s="279"/>
      <c r="B74" s="296" t="s">
        <v>385</v>
      </c>
      <c r="C74" s="281"/>
      <c r="D74" s="282"/>
    </row>
    <row r="75" spans="1:4" x14ac:dyDescent="0.25">
      <c r="A75" s="279" t="s">
        <v>376</v>
      </c>
      <c r="B75" s="283" t="s">
        <v>387</v>
      </c>
      <c r="C75" s="281" t="s">
        <v>4</v>
      </c>
      <c r="D75" s="282"/>
    </row>
    <row r="76" spans="1:4" x14ac:dyDescent="0.25">
      <c r="A76" s="279" t="s">
        <v>378</v>
      </c>
      <c r="B76" s="283" t="s">
        <v>389</v>
      </c>
      <c r="C76" s="281" t="s">
        <v>4</v>
      </c>
      <c r="D76" s="282"/>
    </row>
    <row r="77" spans="1:4" x14ac:dyDescent="0.25">
      <c r="A77" s="279" t="s">
        <v>380</v>
      </c>
      <c r="B77" s="283" t="s">
        <v>391</v>
      </c>
      <c r="C77" s="281" t="s">
        <v>4</v>
      </c>
      <c r="D77" s="282"/>
    </row>
    <row r="78" spans="1:4" x14ac:dyDescent="0.25">
      <c r="A78" s="279" t="s">
        <v>383</v>
      </c>
      <c r="B78" s="283" t="s">
        <v>393</v>
      </c>
      <c r="C78" s="281" t="s">
        <v>4</v>
      </c>
      <c r="D78" s="282"/>
    </row>
    <row r="79" spans="1:4" x14ac:dyDescent="0.25">
      <c r="A79" s="279" t="s">
        <v>703</v>
      </c>
      <c r="B79" s="283" t="s">
        <v>395</v>
      </c>
      <c r="C79" s="281" t="s">
        <v>4</v>
      </c>
      <c r="D79" s="282"/>
    </row>
    <row r="80" spans="1:4" x14ac:dyDescent="0.25">
      <c r="A80" s="279" t="s">
        <v>704</v>
      </c>
      <c r="B80" s="283" t="s">
        <v>397</v>
      </c>
      <c r="C80" s="281" t="s">
        <v>4</v>
      </c>
      <c r="D80" s="282"/>
    </row>
    <row r="81" spans="1:4" x14ac:dyDescent="0.25">
      <c r="A81" s="279" t="s">
        <v>705</v>
      </c>
      <c r="B81" s="283" t="s">
        <v>399</v>
      </c>
      <c r="C81" s="281" t="s">
        <v>4</v>
      </c>
      <c r="D81" s="282"/>
    </row>
    <row r="82" spans="1:4" x14ac:dyDescent="0.25">
      <c r="A82" s="279" t="s">
        <v>706</v>
      </c>
      <c r="B82" s="283" t="s">
        <v>401</v>
      </c>
      <c r="C82" s="281" t="s">
        <v>4</v>
      </c>
      <c r="D82" s="282"/>
    </row>
    <row r="83" spans="1:4" x14ac:dyDescent="0.25">
      <c r="A83" s="279" t="s">
        <v>707</v>
      </c>
      <c r="B83" s="283" t="s">
        <v>403</v>
      </c>
      <c r="C83" s="281" t="s">
        <v>4</v>
      </c>
      <c r="D83" s="282"/>
    </row>
    <row r="84" spans="1:4" x14ac:dyDescent="0.25">
      <c r="A84" s="279" t="s">
        <v>708</v>
      </c>
      <c r="B84" s="283" t="s">
        <v>405</v>
      </c>
      <c r="C84" s="281" t="s">
        <v>4</v>
      </c>
      <c r="D84" s="282"/>
    </row>
    <row r="85" spans="1:4" x14ac:dyDescent="0.25">
      <c r="A85" s="279" t="s">
        <v>709</v>
      </c>
      <c r="B85" s="283" t="s">
        <v>407</v>
      </c>
      <c r="C85" s="281" t="s">
        <v>4</v>
      </c>
      <c r="D85" s="282"/>
    </row>
    <row r="86" spans="1:4" x14ac:dyDescent="0.25">
      <c r="A86" s="279" t="s">
        <v>710</v>
      </c>
      <c r="B86" s="283" t="s">
        <v>409</v>
      </c>
      <c r="C86" s="281" t="s">
        <v>4</v>
      </c>
      <c r="D86" s="282"/>
    </row>
    <row r="87" spans="1:4" x14ac:dyDescent="0.25">
      <c r="A87" s="279" t="s">
        <v>711</v>
      </c>
      <c r="B87" s="283" t="s">
        <v>411</v>
      </c>
      <c r="C87" s="281" t="s">
        <v>4</v>
      </c>
      <c r="D87" s="282"/>
    </row>
    <row r="88" spans="1:4" x14ac:dyDescent="0.25">
      <c r="A88" s="279" t="s">
        <v>712</v>
      </c>
      <c r="B88" s="283" t="s">
        <v>413</v>
      </c>
      <c r="C88" s="281" t="s">
        <v>4</v>
      </c>
      <c r="D88" s="282"/>
    </row>
    <row r="89" spans="1:4" x14ac:dyDescent="0.25">
      <c r="A89" s="279" t="s">
        <v>713</v>
      </c>
      <c r="B89" s="283" t="s">
        <v>415</v>
      </c>
      <c r="C89" s="281" t="s">
        <v>4</v>
      </c>
      <c r="D89" s="282"/>
    </row>
    <row r="90" spans="1:4" ht="32.25" customHeight="1" x14ac:dyDescent="0.25">
      <c r="A90" s="279"/>
      <c r="B90" s="284" t="s">
        <v>595</v>
      </c>
      <c r="C90" s="281"/>
      <c r="D90" s="282"/>
    </row>
    <row r="91" spans="1:4" x14ac:dyDescent="0.25">
      <c r="A91" s="279" t="s">
        <v>714</v>
      </c>
      <c r="B91" s="283" t="s">
        <v>597</v>
      </c>
      <c r="C91" s="281" t="s">
        <v>4</v>
      </c>
      <c r="D91" s="282"/>
    </row>
    <row r="92" spans="1:4" x14ac:dyDescent="0.25">
      <c r="A92" s="279" t="s">
        <v>715</v>
      </c>
      <c r="B92" s="283" t="s">
        <v>599</v>
      </c>
      <c r="C92" s="281" t="s">
        <v>4</v>
      </c>
      <c r="D92" s="282"/>
    </row>
    <row r="93" spans="1:4" ht="26.4" x14ac:dyDescent="0.25">
      <c r="A93" s="279"/>
      <c r="B93" s="296" t="s">
        <v>416</v>
      </c>
      <c r="C93" s="281"/>
      <c r="D93" s="282"/>
    </row>
    <row r="94" spans="1:4" ht="26.4" x14ac:dyDescent="0.25">
      <c r="A94" s="279" t="s">
        <v>716</v>
      </c>
      <c r="B94" s="283" t="s">
        <v>546</v>
      </c>
      <c r="C94" s="281" t="s">
        <v>4</v>
      </c>
      <c r="D94" s="282"/>
    </row>
    <row r="95" spans="1:4" ht="26.4" x14ac:dyDescent="0.25">
      <c r="A95" s="279" t="s">
        <v>717</v>
      </c>
      <c r="B95" s="283" t="s">
        <v>601</v>
      </c>
      <c r="C95" s="281" t="s">
        <v>4</v>
      </c>
      <c r="D95" s="282"/>
    </row>
    <row r="96" spans="1:4" ht="24.75" customHeight="1" x14ac:dyDescent="0.25">
      <c r="A96" s="279" t="s">
        <v>718</v>
      </c>
      <c r="B96" s="283" t="s">
        <v>420</v>
      </c>
      <c r="C96" s="281" t="s">
        <v>4</v>
      </c>
      <c r="D96" s="282"/>
    </row>
    <row r="97" spans="1:4" x14ac:dyDescent="0.25">
      <c r="A97" s="279" t="s">
        <v>719</v>
      </c>
      <c r="B97" s="283" t="s">
        <v>418</v>
      </c>
      <c r="C97" s="281" t="s">
        <v>4</v>
      </c>
      <c r="D97" s="282"/>
    </row>
    <row r="98" spans="1:4" ht="39.6" x14ac:dyDescent="0.25">
      <c r="A98" s="279"/>
      <c r="B98" s="294" t="s">
        <v>720</v>
      </c>
      <c r="C98" s="281"/>
      <c r="D98" s="282"/>
    </row>
    <row r="99" spans="1:4" x14ac:dyDescent="0.25">
      <c r="A99" s="279"/>
      <c r="B99" s="295" t="s">
        <v>422</v>
      </c>
      <c r="C99" s="281"/>
      <c r="D99" s="282"/>
    </row>
    <row r="100" spans="1:4" x14ac:dyDescent="0.25">
      <c r="A100" s="304" t="s">
        <v>386</v>
      </c>
      <c r="B100" s="283" t="s">
        <v>660</v>
      </c>
      <c r="C100" s="281" t="s">
        <v>271</v>
      </c>
      <c r="D100" s="282"/>
    </row>
    <row r="101" spans="1:4" x14ac:dyDescent="0.25">
      <c r="A101" s="304" t="s">
        <v>388</v>
      </c>
      <c r="B101" s="283" t="s">
        <v>662</v>
      </c>
      <c r="C101" s="281" t="s">
        <v>271</v>
      </c>
      <c r="D101" s="282"/>
    </row>
    <row r="102" spans="1:4" x14ac:dyDescent="0.25">
      <c r="A102" s="304" t="s">
        <v>390</v>
      </c>
      <c r="B102" s="283" t="s">
        <v>661</v>
      </c>
      <c r="C102" s="281" t="s">
        <v>271</v>
      </c>
      <c r="D102" s="282"/>
    </row>
    <row r="103" spans="1:4" x14ac:dyDescent="0.25">
      <c r="A103" s="304"/>
      <c r="B103" s="295" t="s">
        <v>425</v>
      </c>
      <c r="C103" s="281"/>
      <c r="D103" s="282"/>
    </row>
    <row r="104" spans="1:4" x14ac:dyDescent="0.25">
      <c r="A104" s="304" t="s">
        <v>392</v>
      </c>
      <c r="B104" s="283" t="s">
        <v>663</v>
      </c>
      <c r="C104" s="281" t="s">
        <v>271</v>
      </c>
      <c r="D104" s="282"/>
    </row>
    <row r="105" spans="1:4" x14ac:dyDescent="0.25">
      <c r="A105" s="304"/>
      <c r="B105" s="295" t="s">
        <v>428</v>
      </c>
      <c r="C105" s="281"/>
      <c r="D105" s="282"/>
    </row>
    <row r="106" spans="1:4" x14ac:dyDescent="0.25">
      <c r="A106" s="304" t="s">
        <v>394</v>
      </c>
      <c r="B106" s="283" t="s">
        <v>664</v>
      </c>
      <c r="C106" s="281" t="s">
        <v>271</v>
      </c>
      <c r="D106" s="282"/>
    </row>
    <row r="107" spans="1:4" x14ac:dyDescent="0.25">
      <c r="A107" s="304"/>
      <c r="B107" s="280" t="s">
        <v>666</v>
      </c>
      <c r="C107" s="281"/>
      <c r="D107" s="282"/>
    </row>
    <row r="108" spans="1:4" x14ac:dyDescent="0.25">
      <c r="A108" s="304"/>
      <c r="B108" s="306" t="s">
        <v>665</v>
      </c>
      <c r="C108" s="281"/>
      <c r="D108" s="282"/>
    </row>
    <row r="109" spans="1:4" x14ac:dyDescent="0.25">
      <c r="A109" s="304" t="s">
        <v>396</v>
      </c>
      <c r="B109" s="283" t="s">
        <v>664</v>
      </c>
      <c r="C109" s="281" t="s">
        <v>667</v>
      </c>
      <c r="D109" s="282"/>
    </row>
    <row r="110" spans="1:4" x14ac:dyDescent="0.25">
      <c r="A110" s="304" t="s">
        <v>398</v>
      </c>
      <c r="B110" s="283" t="s">
        <v>663</v>
      </c>
      <c r="C110" s="281" t="s">
        <v>667</v>
      </c>
      <c r="D110" s="282"/>
    </row>
    <row r="111" spans="1:4" x14ac:dyDescent="0.25">
      <c r="A111" s="304" t="s">
        <v>400</v>
      </c>
      <c r="B111" s="283" t="s">
        <v>660</v>
      </c>
      <c r="C111" s="281" t="s">
        <v>667</v>
      </c>
      <c r="D111" s="282"/>
    </row>
    <row r="112" spans="1:4" x14ac:dyDescent="0.25">
      <c r="A112" s="304" t="s">
        <v>402</v>
      </c>
      <c r="B112" s="283" t="s">
        <v>662</v>
      </c>
      <c r="C112" s="281" t="s">
        <v>667</v>
      </c>
      <c r="D112" s="282"/>
    </row>
    <row r="113" spans="1:4" x14ac:dyDescent="0.25">
      <c r="A113" s="304" t="s">
        <v>404</v>
      </c>
      <c r="B113" s="283" t="s">
        <v>661</v>
      </c>
      <c r="C113" s="281" t="s">
        <v>667</v>
      </c>
      <c r="D113" s="282"/>
    </row>
    <row r="114" spans="1:4" x14ac:dyDescent="0.25">
      <c r="A114" s="304"/>
      <c r="B114" s="306" t="s">
        <v>668</v>
      </c>
      <c r="C114" s="281"/>
      <c r="D114" s="282"/>
    </row>
    <row r="115" spans="1:4" x14ac:dyDescent="0.25">
      <c r="A115" s="304" t="s">
        <v>406</v>
      </c>
      <c r="B115" s="283" t="s">
        <v>664</v>
      </c>
      <c r="C115" s="281" t="s">
        <v>667</v>
      </c>
      <c r="D115" s="282"/>
    </row>
    <row r="116" spans="1:4" x14ac:dyDescent="0.25">
      <c r="A116" s="304" t="s">
        <v>408</v>
      </c>
      <c r="B116" s="283" t="s">
        <v>663</v>
      </c>
      <c r="C116" s="281" t="s">
        <v>667</v>
      </c>
      <c r="D116" s="282"/>
    </row>
    <row r="117" spans="1:4" x14ac:dyDescent="0.25">
      <c r="A117" s="304" t="s">
        <v>410</v>
      </c>
      <c r="B117" s="283" t="s">
        <v>660</v>
      </c>
      <c r="C117" s="281" t="s">
        <v>667</v>
      </c>
      <c r="D117" s="282"/>
    </row>
    <row r="118" spans="1:4" x14ac:dyDescent="0.25">
      <c r="A118" s="304" t="s">
        <v>412</v>
      </c>
      <c r="B118" s="283" t="s">
        <v>662</v>
      </c>
      <c r="C118" s="281" t="s">
        <v>667</v>
      </c>
      <c r="D118" s="282"/>
    </row>
    <row r="119" spans="1:4" x14ac:dyDescent="0.25">
      <c r="A119" s="304" t="s">
        <v>414</v>
      </c>
      <c r="B119" s="283" t="s">
        <v>661</v>
      </c>
      <c r="C119" s="281" t="s">
        <v>667</v>
      </c>
      <c r="D119" s="282"/>
    </row>
    <row r="120" spans="1:4" x14ac:dyDescent="0.25">
      <c r="A120" s="304"/>
      <c r="B120" s="306" t="s">
        <v>669</v>
      </c>
      <c r="C120" s="281"/>
      <c r="D120" s="282"/>
    </row>
    <row r="121" spans="1:4" x14ac:dyDescent="0.25">
      <c r="A121" s="304" t="s">
        <v>721</v>
      </c>
      <c r="B121" s="283" t="s">
        <v>664</v>
      </c>
      <c r="C121" s="281" t="s">
        <v>667</v>
      </c>
      <c r="D121" s="282"/>
    </row>
    <row r="122" spans="1:4" x14ac:dyDescent="0.25">
      <c r="A122" s="304" t="s">
        <v>596</v>
      </c>
      <c r="B122" s="283" t="s">
        <v>663</v>
      </c>
      <c r="C122" s="281" t="s">
        <v>667</v>
      </c>
      <c r="D122" s="282"/>
    </row>
    <row r="123" spans="1:4" x14ac:dyDescent="0.25">
      <c r="A123" s="304" t="s">
        <v>722</v>
      </c>
      <c r="B123" s="283" t="s">
        <v>660</v>
      </c>
      <c r="C123" s="281" t="s">
        <v>667</v>
      </c>
      <c r="D123" s="282"/>
    </row>
    <row r="124" spans="1:4" x14ac:dyDescent="0.25">
      <c r="A124" s="304" t="s">
        <v>723</v>
      </c>
      <c r="B124" s="283" t="s">
        <v>662</v>
      </c>
      <c r="C124" s="281" t="s">
        <v>667</v>
      </c>
      <c r="D124" s="282"/>
    </row>
    <row r="125" spans="1:4" x14ac:dyDescent="0.25">
      <c r="A125" s="304" t="s">
        <v>598</v>
      </c>
      <c r="B125" s="283" t="s">
        <v>661</v>
      </c>
      <c r="C125" s="281" t="s">
        <v>667</v>
      </c>
      <c r="D125" s="282"/>
    </row>
    <row r="126" spans="1:4" x14ac:dyDescent="0.25">
      <c r="A126" s="304"/>
      <c r="B126" s="306" t="s">
        <v>670</v>
      </c>
      <c r="C126" s="281"/>
      <c r="D126" s="282"/>
    </row>
    <row r="127" spans="1:4" x14ac:dyDescent="0.25">
      <c r="A127" s="304"/>
      <c r="B127" s="296" t="s">
        <v>671</v>
      </c>
      <c r="C127" s="281"/>
      <c r="D127" s="282"/>
    </row>
    <row r="128" spans="1:4" x14ac:dyDescent="0.25">
      <c r="A128" s="304" t="s">
        <v>724</v>
      </c>
      <c r="B128" s="305" t="s">
        <v>672</v>
      </c>
      <c r="C128" s="281" t="s">
        <v>667</v>
      </c>
      <c r="D128" s="282"/>
    </row>
    <row r="129" spans="1:4" x14ac:dyDescent="0.25">
      <c r="A129" s="304" t="s">
        <v>417</v>
      </c>
      <c r="B129" s="283" t="s">
        <v>673</v>
      </c>
      <c r="C129" s="281" t="s">
        <v>667</v>
      </c>
      <c r="D129" s="282"/>
    </row>
    <row r="130" spans="1:4" x14ac:dyDescent="0.25">
      <c r="A130" s="304" t="s">
        <v>600</v>
      </c>
      <c r="B130" s="283" t="s">
        <v>674</v>
      </c>
      <c r="C130" s="281" t="s">
        <v>667</v>
      </c>
      <c r="D130" s="282"/>
    </row>
    <row r="131" spans="1:4" x14ac:dyDescent="0.25">
      <c r="A131" s="304"/>
      <c r="B131" s="283" t="s">
        <v>675</v>
      </c>
      <c r="C131" s="281"/>
      <c r="D131" s="282"/>
    </row>
    <row r="132" spans="1:4" x14ac:dyDescent="0.25">
      <c r="A132" s="304" t="s">
        <v>725</v>
      </c>
      <c r="B132" s="283" t="s">
        <v>674</v>
      </c>
      <c r="C132" s="281" t="s">
        <v>667</v>
      </c>
      <c r="D132" s="282"/>
    </row>
    <row r="133" spans="1:4" x14ac:dyDescent="0.25">
      <c r="A133" s="304" t="s">
        <v>726</v>
      </c>
      <c r="B133" s="283" t="s">
        <v>676</v>
      </c>
      <c r="C133" s="281" t="s">
        <v>667</v>
      </c>
      <c r="D133" s="282"/>
    </row>
    <row r="134" spans="1:4" x14ac:dyDescent="0.25">
      <c r="A134" s="304"/>
      <c r="B134" s="296" t="s">
        <v>660</v>
      </c>
      <c r="C134" s="281"/>
      <c r="D134" s="282"/>
    </row>
    <row r="135" spans="1:4" x14ac:dyDescent="0.25">
      <c r="A135" s="304" t="s">
        <v>727</v>
      </c>
      <c r="B135" s="283" t="s">
        <v>677</v>
      </c>
      <c r="C135" s="281" t="s">
        <v>667</v>
      </c>
      <c r="D135" s="282"/>
    </row>
    <row r="136" spans="1:4" x14ac:dyDescent="0.25">
      <c r="A136" s="304" t="s">
        <v>728</v>
      </c>
      <c r="B136" s="283" t="s">
        <v>678</v>
      </c>
      <c r="C136" s="281" t="s">
        <v>667</v>
      </c>
      <c r="D136" s="282"/>
    </row>
    <row r="137" spans="1:4" x14ac:dyDescent="0.25">
      <c r="A137" s="304" t="s">
        <v>729</v>
      </c>
      <c r="B137" s="283" t="s">
        <v>680</v>
      </c>
      <c r="C137" s="281" t="s">
        <v>667</v>
      </c>
      <c r="D137" s="282"/>
    </row>
    <row r="138" spans="1:4" x14ac:dyDescent="0.25">
      <c r="A138" s="304"/>
      <c r="B138" s="296" t="s">
        <v>662</v>
      </c>
      <c r="C138" s="281" t="s">
        <v>667</v>
      </c>
      <c r="D138" s="282"/>
    </row>
    <row r="139" spans="1:4" x14ac:dyDescent="0.25">
      <c r="A139" s="304" t="s">
        <v>730</v>
      </c>
      <c r="B139" s="283" t="s">
        <v>679</v>
      </c>
      <c r="C139" s="281" t="s">
        <v>667</v>
      </c>
      <c r="D139" s="282"/>
    </row>
    <row r="140" spans="1:4" x14ac:dyDescent="0.25">
      <c r="A140" s="304" t="s">
        <v>419</v>
      </c>
      <c r="B140" s="283" t="s">
        <v>681</v>
      </c>
      <c r="C140" s="281" t="s">
        <v>667</v>
      </c>
      <c r="D140" s="282"/>
    </row>
    <row r="141" spans="1:4" x14ac:dyDescent="0.25">
      <c r="A141" s="304"/>
      <c r="B141" s="296" t="s">
        <v>682</v>
      </c>
      <c r="C141" s="281"/>
      <c r="D141" s="282"/>
    </row>
    <row r="142" spans="1:4" x14ac:dyDescent="0.25">
      <c r="A142" s="304" t="s">
        <v>421</v>
      </c>
      <c r="B142" s="283" t="s">
        <v>681</v>
      </c>
      <c r="C142" s="281" t="s">
        <v>667</v>
      </c>
      <c r="D142" s="282"/>
    </row>
    <row r="143" spans="1:4" ht="27.75" customHeight="1" x14ac:dyDescent="0.25">
      <c r="A143" s="279"/>
      <c r="B143" s="284" t="s">
        <v>559</v>
      </c>
      <c r="C143" s="281"/>
      <c r="D143" s="282"/>
    </row>
    <row r="144" spans="1:4" x14ac:dyDescent="0.25">
      <c r="A144" s="279"/>
      <c r="B144" s="280" t="s">
        <v>560</v>
      </c>
      <c r="C144" s="281"/>
      <c r="D144" s="282"/>
    </row>
    <row r="145" spans="1:4" x14ac:dyDescent="0.25">
      <c r="A145" s="304" t="s">
        <v>731</v>
      </c>
      <c r="B145" s="283" t="s">
        <v>561</v>
      </c>
      <c r="C145" s="281" t="s">
        <v>271</v>
      </c>
      <c r="D145" s="282"/>
    </row>
    <row r="146" spans="1:4" x14ac:dyDescent="0.25">
      <c r="A146" s="304" t="s">
        <v>732</v>
      </c>
      <c r="B146" s="283" t="s">
        <v>562</v>
      </c>
      <c r="C146" s="281" t="s">
        <v>271</v>
      </c>
      <c r="D146" s="282"/>
    </row>
    <row r="147" spans="1:4" x14ac:dyDescent="0.25">
      <c r="A147" s="304" t="s">
        <v>733</v>
      </c>
      <c r="B147" s="283" t="s">
        <v>563</v>
      </c>
      <c r="C147" s="281" t="s">
        <v>271</v>
      </c>
      <c r="D147" s="282"/>
    </row>
    <row r="148" spans="1:4" x14ac:dyDescent="0.25">
      <c r="A148" s="304" t="s">
        <v>734</v>
      </c>
      <c r="B148" s="283" t="s">
        <v>564</v>
      </c>
      <c r="C148" s="281" t="s">
        <v>271</v>
      </c>
      <c r="D148" s="282"/>
    </row>
    <row r="149" spans="1:4" x14ac:dyDescent="0.25">
      <c r="A149" s="304" t="s">
        <v>735</v>
      </c>
      <c r="B149" s="283" t="s">
        <v>565</v>
      </c>
      <c r="C149" s="281" t="s">
        <v>271</v>
      </c>
      <c r="D149" s="282"/>
    </row>
    <row r="150" spans="1:4" x14ac:dyDescent="0.25">
      <c r="A150" s="304" t="s">
        <v>736</v>
      </c>
      <c r="B150" s="283" t="s">
        <v>566</v>
      </c>
      <c r="C150" s="281" t="s">
        <v>271</v>
      </c>
      <c r="D150" s="282"/>
    </row>
    <row r="151" spans="1:4" x14ac:dyDescent="0.25">
      <c r="A151" s="279"/>
      <c r="B151" s="280" t="s">
        <v>567</v>
      </c>
      <c r="C151" s="281"/>
      <c r="D151" s="282"/>
    </row>
    <row r="152" spans="1:4" x14ac:dyDescent="0.25">
      <c r="A152" s="304" t="s">
        <v>737</v>
      </c>
      <c r="B152" s="283" t="s">
        <v>561</v>
      </c>
      <c r="C152" s="281" t="s">
        <v>271</v>
      </c>
      <c r="D152" s="282"/>
    </row>
    <row r="153" spans="1:4" x14ac:dyDescent="0.25">
      <c r="A153" s="304" t="s">
        <v>738</v>
      </c>
      <c r="B153" s="283" t="s">
        <v>562</v>
      </c>
      <c r="C153" s="281" t="s">
        <v>271</v>
      </c>
      <c r="D153" s="282"/>
    </row>
    <row r="154" spans="1:4" x14ac:dyDescent="0.25">
      <c r="A154" s="304" t="s">
        <v>739</v>
      </c>
      <c r="B154" s="283" t="s">
        <v>563</v>
      </c>
      <c r="C154" s="281" t="s">
        <v>271</v>
      </c>
      <c r="D154" s="282"/>
    </row>
    <row r="155" spans="1:4" x14ac:dyDescent="0.25">
      <c r="A155" s="304" t="s">
        <v>740</v>
      </c>
      <c r="B155" s="283" t="s">
        <v>564</v>
      </c>
      <c r="C155" s="281" t="s">
        <v>271</v>
      </c>
      <c r="D155" s="282"/>
    </row>
    <row r="156" spans="1:4" x14ac:dyDescent="0.25">
      <c r="A156" s="279"/>
      <c r="B156" s="280" t="s">
        <v>568</v>
      </c>
      <c r="C156" s="281"/>
      <c r="D156" s="282"/>
    </row>
    <row r="157" spans="1:4" x14ac:dyDescent="0.25">
      <c r="A157" s="304" t="s">
        <v>741</v>
      </c>
      <c r="B157" s="283" t="s">
        <v>569</v>
      </c>
      <c r="C157" s="281" t="s">
        <v>4</v>
      </c>
      <c r="D157" s="282"/>
    </row>
    <row r="158" spans="1:4" x14ac:dyDescent="0.25">
      <c r="A158" s="304" t="s">
        <v>742</v>
      </c>
      <c r="B158" s="283" t="s">
        <v>570</v>
      </c>
      <c r="C158" s="281" t="s">
        <v>4</v>
      </c>
      <c r="D158" s="282"/>
    </row>
    <row r="159" spans="1:4" x14ac:dyDescent="0.25">
      <c r="A159" s="304" t="s">
        <v>743</v>
      </c>
      <c r="B159" s="283" t="s">
        <v>571</v>
      </c>
      <c r="C159" s="281" t="s">
        <v>4</v>
      </c>
      <c r="D159" s="282"/>
    </row>
    <row r="160" spans="1:4" x14ac:dyDescent="0.25">
      <c r="A160" s="304" t="s">
        <v>744</v>
      </c>
      <c r="B160" s="283" t="s">
        <v>572</v>
      </c>
      <c r="C160" s="281" t="s">
        <v>4</v>
      </c>
      <c r="D160" s="282"/>
    </row>
    <row r="161" spans="1:4" x14ac:dyDescent="0.25">
      <c r="A161" s="304" t="s">
        <v>745</v>
      </c>
      <c r="B161" s="283" t="s">
        <v>573</v>
      </c>
      <c r="C161" s="281" t="s">
        <v>4</v>
      </c>
      <c r="D161" s="282"/>
    </row>
    <row r="162" spans="1:4" x14ac:dyDescent="0.25">
      <c r="A162" s="304" t="s">
        <v>746</v>
      </c>
      <c r="B162" s="283" t="s">
        <v>574</v>
      </c>
      <c r="C162" s="281" t="s">
        <v>4</v>
      </c>
      <c r="D162" s="282"/>
    </row>
    <row r="163" spans="1:4" x14ac:dyDescent="0.25">
      <c r="A163" s="279"/>
      <c r="B163" s="280" t="s">
        <v>575</v>
      </c>
      <c r="C163" s="281"/>
      <c r="D163" s="282"/>
    </row>
    <row r="164" spans="1:4" x14ac:dyDescent="0.25">
      <c r="A164" s="304" t="s">
        <v>747</v>
      </c>
      <c r="B164" s="283" t="s">
        <v>569</v>
      </c>
      <c r="C164" s="281" t="s">
        <v>4</v>
      </c>
      <c r="D164" s="282"/>
    </row>
    <row r="165" spans="1:4" x14ac:dyDescent="0.25">
      <c r="A165" s="304" t="s">
        <v>748</v>
      </c>
      <c r="B165" s="283" t="s">
        <v>570</v>
      </c>
      <c r="C165" s="281" t="s">
        <v>4</v>
      </c>
      <c r="D165" s="282"/>
    </row>
    <row r="166" spans="1:4" x14ac:dyDescent="0.25">
      <c r="A166" s="304" t="s">
        <v>749</v>
      </c>
      <c r="B166" s="283" t="s">
        <v>571</v>
      </c>
      <c r="C166" s="281" t="s">
        <v>4</v>
      </c>
      <c r="D166" s="282"/>
    </row>
    <row r="167" spans="1:4" x14ac:dyDescent="0.25">
      <c r="A167" s="304" t="s">
        <v>750</v>
      </c>
      <c r="B167" s="283" t="s">
        <v>572</v>
      </c>
      <c r="C167" s="281" t="s">
        <v>4</v>
      </c>
      <c r="D167" s="282"/>
    </row>
    <row r="168" spans="1:4" x14ac:dyDescent="0.25">
      <c r="A168" s="304" t="s">
        <v>751</v>
      </c>
      <c r="B168" s="283" t="s">
        <v>573</v>
      </c>
      <c r="C168" s="281" t="s">
        <v>4</v>
      </c>
      <c r="D168" s="282"/>
    </row>
    <row r="169" spans="1:4" x14ac:dyDescent="0.25">
      <c r="A169" s="304" t="s">
        <v>752</v>
      </c>
      <c r="B169" s="283" t="s">
        <v>574</v>
      </c>
      <c r="C169" s="281" t="s">
        <v>4</v>
      </c>
      <c r="D169" s="282"/>
    </row>
    <row r="170" spans="1:4" x14ac:dyDescent="0.25">
      <c r="A170" s="279"/>
      <c r="B170" s="280" t="s">
        <v>576</v>
      </c>
      <c r="C170" s="281"/>
      <c r="D170" s="282"/>
    </row>
    <row r="171" spans="1:4" x14ac:dyDescent="0.25">
      <c r="A171" s="304" t="s">
        <v>753</v>
      </c>
      <c r="B171" s="283" t="s">
        <v>577</v>
      </c>
      <c r="C171" s="281" t="s">
        <v>4</v>
      </c>
      <c r="D171" s="282"/>
    </row>
    <row r="172" spans="1:4" x14ac:dyDescent="0.25">
      <c r="A172" s="304" t="s">
        <v>754</v>
      </c>
      <c r="B172" s="283" t="s">
        <v>578</v>
      </c>
      <c r="C172" s="281" t="s">
        <v>4</v>
      </c>
      <c r="D172" s="282"/>
    </row>
    <row r="173" spans="1:4" x14ac:dyDescent="0.25">
      <c r="A173" s="304" t="s">
        <v>755</v>
      </c>
      <c r="B173" s="283" t="s">
        <v>579</v>
      </c>
      <c r="C173" s="281" t="s">
        <v>4</v>
      </c>
      <c r="D173" s="282"/>
    </row>
    <row r="174" spans="1:4" x14ac:dyDescent="0.25">
      <c r="A174" s="304" t="s">
        <v>756</v>
      </c>
      <c r="B174" s="283" t="s">
        <v>580</v>
      </c>
      <c r="C174" s="281" t="s">
        <v>4</v>
      </c>
      <c r="D174" s="282"/>
    </row>
    <row r="175" spans="1:4" x14ac:dyDescent="0.25">
      <c r="A175" s="304" t="s">
        <v>757</v>
      </c>
      <c r="B175" s="283" t="s">
        <v>581</v>
      </c>
      <c r="C175" s="281" t="s">
        <v>4</v>
      </c>
      <c r="D175" s="282"/>
    </row>
    <row r="176" spans="1:4" x14ac:dyDescent="0.25">
      <c r="A176" s="304" t="s">
        <v>758</v>
      </c>
      <c r="B176" s="283" t="s">
        <v>582</v>
      </c>
      <c r="C176" s="281" t="s">
        <v>4</v>
      </c>
      <c r="D176" s="282"/>
    </row>
    <row r="177" spans="1:4" x14ac:dyDescent="0.25">
      <c r="A177" s="279"/>
      <c r="B177" s="280" t="s">
        <v>583</v>
      </c>
      <c r="C177" s="281"/>
      <c r="D177" s="282"/>
    </row>
    <row r="178" spans="1:4" x14ac:dyDescent="0.25">
      <c r="A178" s="304" t="s">
        <v>759</v>
      </c>
      <c r="B178" s="283" t="s">
        <v>584</v>
      </c>
      <c r="C178" s="281" t="s">
        <v>4</v>
      </c>
      <c r="D178" s="282"/>
    </row>
    <row r="179" spans="1:4" x14ac:dyDescent="0.25">
      <c r="A179" s="304" t="s">
        <v>760</v>
      </c>
      <c r="B179" s="283" t="s">
        <v>585</v>
      </c>
      <c r="C179" s="281" t="s">
        <v>4</v>
      </c>
      <c r="D179" s="282"/>
    </row>
    <row r="180" spans="1:4" x14ac:dyDescent="0.25">
      <c r="A180" s="304" t="s">
        <v>761</v>
      </c>
      <c r="B180" s="283" t="s">
        <v>586</v>
      </c>
      <c r="C180" s="281" t="s">
        <v>4</v>
      </c>
      <c r="D180" s="282"/>
    </row>
    <row r="181" spans="1:4" x14ac:dyDescent="0.25">
      <c r="A181" s="304" t="s">
        <v>762</v>
      </c>
      <c r="B181" s="283" t="s">
        <v>587</v>
      </c>
      <c r="C181" s="281" t="s">
        <v>4</v>
      </c>
      <c r="D181" s="282"/>
    </row>
    <row r="182" spans="1:4" x14ac:dyDescent="0.25">
      <c r="A182" s="304" t="s">
        <v>763</v>
      </c>
      <c r="B182" s="283" t="s">
        <v>588</v>
      </c>
      <c r="C182" s="281" t="s">
        <v>4</v>
      </c>
      <c r="D182" s="282"/>
    </row>
    <row r="183" spans="1:4" x14ac:dyDescent="0.25">
      <c r="A183" s="304" t="s">
        <v>764</v>
      </c>
      <c r="B183" s="283" t="s">
        <v>589</v>
      </c>
      <c r="C183" s="281" t="s">
        <v>4</v>
      </c>
      <c r="D183" s="282"/>
    </row>
    <row r="184" spans="1:4" x14ac:dyDescent="0.25">
      <c r="A184" s="279"/>
      <c r="B184" s="280" t="s">
        <v>554</v>
      </c>
      <c r="C184" s="281"/>
      <c r="D184" s="282"/>
    </row>
    <row r="185" spans="1:4" x14ac:dyDescent="0.25">
      <c r="A185" s="304" t="s">
        <v>765</v>
      </c>
      <c r="B185" s="283" t="s">
        <v>555</v>
      </c>
      <c r="C185" s="281" t="s">
        <v>4</v>
      </c>
      <c r="D185" s="282"/>
    </row>
    <row r="186" spans="1:4" x14ac:dyDescent="0.25">
      <c r="A186" s="304" t="s">
        <v>766</v>
      </c>
      <c r="B186" s="283" t="s">
        <v>556</v>
      </c>
      <c r="C186" s="281" t="s">
        <v>4</v>
      </c>
      <c r="D186" s="282"/>
    </row>
    <row r="187" spans="1:4" x14ac:dyDescent="0.25">
      <c r="A187" s="304" t="s">
        <v>767</v>
      </c>
      <c r="B187" s="283" t="s">
        <v>557</v>
      </c>
      <c r="C187" s="281" t="s">
        <v>4</v>
      </c>
      <c r="D187" s="282"/>
    </row>
    <row r="188" spans="1:4" x14ac:dyDescent="0.25">
      <c r="A188" s="304" t="s">
        <v>768</v>
      </c>
      <c r="B188" s="283" t="s">
        <v>558</v>
      </c>
      <c r="C188" s="281" t="s">
        <v>4</v>
      </c>
      <c r="D188" s="282"/>
    </row>
    <row r="189" spans="1:4" x14ac:dyDescent="0.25">
      <c r="A189" s="304" t="s">
        <v>769</v>
      </c>
      <c r="B189" s="283" t="s">
        <v>590</v>
      </c>
      <c r="C189" s="281" t="s">
        <v>4</v>
      </c>
      <c r="D189" s="282"/>
    </row>
    <row r="190" spans="1:4" x14ac:dyDescent="0.25">
      <c r="A190" s="304" t="s">
        <v>770</v>
      </c>
      <c r="B190" s="283" t="s">
        <v>591</v>
      </c>
      <c r="C190" s="281" t="s">
        <v>4</v>
      </c>
      <c r="D190" s="282"/>
    </row>
    <row r="191" spans="1:4" x14ac:dyDescent="0.25">
      <c r="A191" s="279"/>
      <c r="B191" s="294" t="s">
        <v>771</v>
      </c>
      <c r="C191" s="281"/>
      <c r="D191" s="282"/>
    </row>
    <row r="192" spans="1:4" ht="51" customHeight="1" x14ac:dyDescent="0.25">
      <c r="A192" s="279"/>
      <c r="B192" s="296" t="s">
        <v>658</v>
      </c>
      <c r="C192" s="281"/>
      <c r="D192" s="282"/>
    </row>
    <row r="193" spans="1:4" x14ac:dyDescent="0.25">
      <c r="A193" s="279"/>
      <c r="B193" s="284" t="s">
        <v>622</v>
      </c>
      <c r="C193" s="281"/>
      <c r="D193" s="282"/>
    </row>
    <row r="194" spans="1:4" x14ac:dyDescent="0.25">
      <c r="A194" s="279"/>
      <c r="B194" s="280" t="s">
        <v>623</v>
      </c>
      <c r="C194" s="281"/>
      <c r="D194" s="282"/>
    </row>
    <row r="195" spans="1:4" x14ac:dyDescent="0.25">
      <c r="A195" s="279" t="s">
        <v>772</v>
      </c>
      <c r="B195" s="283" t="s">
        <v>625</v>
      </c>
      <c r="C195" s="281" t="s">
        <v>271</v>
      </c>
      <c r="D195" s="282"/>
    </row>
    <row r="196" spans="1:4" x14ac:dyDescent="0.25">
      <c r="A196" s="279" t="s">
        <v>773</v>
      </c>
      <c r="B196" s="283" t="s">
        <v>627</v>
      </c>
      <c r="C196" s="281" t="s">
        <v>271</v>
      </c>
      <c r="D196" s="282"/>
    </row>
    <row r="197" spans="1:4" x14ac:dyDescent="0.25">
      <c r="A197" s="279" t="s">
        <v>774</v>
      </c>
      <c r="B197" s="283" t="s">
        <v>629</v>
      </c>
      <c r="C197" s="281" t="s">
        <v>271</v>
      </c>
      <c r="D197" s="282"/>
    </row>
    <row r="198" spans="1:4" x14ac:dyDescent="0.25">
      <c r="A198" s="279"/>
      <c r="B198" s="280" t="s">
        <v>630</v>
      </c>
      <c r="C198" s="281"/>
      <c r="D198" s="282"/>
    </row>
    <row r="199" spans="1:4" x14ac:dyDescent="0.25">
      <c r="A199" s="279" t="s">
        <v>775</v>
      </c>
      <c r="B199" s="283" t="s">
        <v>632</v>
      </c>
      <c r="C199" s="281" t="s">
        <v>271</v>
      </c>
      <c r="D199" s="282"/>
    </row>
    <row r="200" spans="1:4" x14ac:dyDescent="0.25">
      <c r="A200" s="279" t="s">
        <v>423</v>
      </c>
      <c r="B200" s="283" t="s">
        <v>634</v>
      </c>
      <c r="C200" s="281" t="s">
        <v>271</v>
      </c>
      <c r="D200" s="282"/>
    </row>
    <row r="201" spans="1:4" x14ac:dyDescent="0.25">
      <c r="A201" s="279"/>
      <c r="B201" s="280" t="s">
        <v>637</v>
      </c>
      <c r="C201" s="281"/>
      <c r="D201" s="282"/>
    </row>
    <row r="202" spans="1:4" x14ac:dyDescent="0.25">
      <c r="A202" s="279" t="s">
        <v>424</v>
      </c>
      <c r="B202" s="283" t="s">
        <v>639</v>
      </c>
      <c r="C202" s="281" t="s">
        <v>4</v>
      </c>
      <c r="D202" s="282"/>
    </row>
    <row r="203" spans="1:4" x14ac:dyDescent="0.25">
      <c r="A203" s="279" t="s">
        <v>776</v>
      </c>
      <c r="B203" s="283" t="s">
        <v>641</v>
      </c>
      <c r="C203" s="281" t="s">
        <v>4</v>
      </c>
      <c r="D203" s="282"/>
    </row>
    <row r="204" spans="1:4" x14ac:dyDescent="0.25">
      <c r="A204" s="279"/>
      <c r="B204" s="280" t="s">
        <v>642</v>
      </c>
      <c r="C204" s="281"/>
      <c r="D204" s="282"/>
    </row>
    <row r="205" spans="1:4" x14ac:dyDescent="0.25">
      <c r="A205" s="279" t="s">
        <v>777</v>
      </c>
      <c r="B205" s="283" t="s">
        <v>644</v>
      </c>
      <c r="C205" s="281" t="s">
        <v>4</v>
      </c>
      <c r="D205" s="282"/>
    </row>
    <row r="206" spans="1:4" x14ac:dyDescent="0.25">
      <c r="A206" s="279" t="s">
        <v>778</v>
      </c>
      <c r="B206" s="283" t="s">
        <v>645</v>
      </c>
      <c r="C206" s="281" t="s">
        <v>4</v>
      </c>
      <c r="D206" s="282"/>
    </row>
    <row r="207" spans="1:4" ht="55.5" customHeight="1" x14ac:dyDescent="0.25">
      <c r="A207" s="279"/>
      <c r="B207" s="296" t="s">
        <v>442</v>
      </c>
      <c r="C207" s="281"/>
      <c r="D207" s="282"/>
    </row>
    <row r="208" spans="1:4" x14ac:dyDescent="0.25">
      <c r="A208" s="279"/>
      <c r="B208" s="295" t="s">
        <v>441</v>
      </c>
      <c r="C208" s="281"/>
      <c r="D208" s="282"/>
    </row>
    <row r="209" spans="1:4" x14ac:dyDescent="0.25">
      <c r="A209" s="279" t="s">
        <v>779</v>
      </c>
      <c r="B209" s="283" t="s">
        <v>547</v>
      </c>
      <c r="C209" s="281" t="s">
        <v>271</v>
      </c>
      <c r="D209" s="282"/>
    </row>
    <row r="210" spans="1:4" x14ac:dyDescent="0.25">
      <c r="A210" s="279" t="s">
        <v>426</v>
      </c>
      <c r="B210" s="283" t="s">
        <v>548</v>
      </c>
      <c r="C210" s="281" t="s">
        <v>271</v>
      </c>
      <c r="D210" s="282"/>
    </row>
    <row r="211" spans="1:4" x14ac:dyDescent="0.25">
      <c r="A211" s="279" t="s">
        <v>427</v>
      </c>
      <c r="B211" s="283" t="s">
        <v>549</v>
      </c>
      <c r="C211" s="281" t="s">
        <v>271</v>
      </c>
      <c r="D211" s="282"/>
    </row>
    <row r="212" spans="1:4" x14ac:dyDescent="0.25">
      <c r="A212" s="279" t="s">
        <v>602</v>
      </c>
      <c r="B212" s="283" t="s">
        <v>550</v>
      </c>
      <c r="C212" s="281" t="s">
        <v>271</v>
      </c>
      <c r="D212" s="282"/>
    </row>
    <row r="213" spans="1:4" x14ac:dyDescent="0.25">
      <c r="A213" s="279" t="s">
        <v>429</v>
      </c>
      <c r="B213" s="283" t="s">
        <v>551</v>
      </c>
      <c r="C213" s="281" t="s">
        <v>271</v>
      </c>
      <c r="D213" s="282"/>
    </row>
    <row r="214" spans="1:4" x14ac:dyDescent="0.25">
      <c r="A214" s="279" t="s">
        <v>430</v>
      </c>
      <c r="B214" s="283" t="s">
        <v>552</v>
      </c>
      <c r="C214" s="281" t="s">
        <v>271</v>
      </c>
      <c r="D214" s="282"/>
    </row>
    <row r="215" spans="1:4" x14ac:dyDescent="0.25">
      <c r="A215" s="279" t="s">
        <v>603</v>
      </c>
      <c r="B215" s="283" t="s">
        <v>553</v>
      </c>
      <c r="C215" s="281" t="s">
        <v>271</v>
      </c>
      <c r="D215" s="282"/>
    </row>
    <row r="216" spans="1:4" x14ac:dyDescent="0.25">
      <c r="A216" s="279"/>
      <c r="B216" s="295" t="s">
        <v>436</v>
      </c>
      <c r="C216" s="281"/>
      <c r="D216" s="282"/>
    </row>
    <row r="217" spans="1:4" x14ac:dyDescent="0.25">
      <c r="A217" s="279" t="s">
        <v>604</v>
      </c>
      <c r="B217" s="283" t="s">
        <v>437</v>
      </c>
      <c r="C217" s="281" t="s">
        <v>4</v>
      </c>
      <c r="D217" s="282"/>
    </row>
    <row r="218" spans="1:4" x14ac:dyDescent="0.25">
      <c r="A218" s="279" t="s">
        <v>605</v>
      </c>
      <c r="B218" s="283" t="s">
        <v>443</v>
      </c>
      <c r="C218" s="281" t="s">
        <v>4</v>
      </c>
      <c r="D218" s="282"/>
    </row>
    <row r="219" spans="1:4" x14ac:dyDescent="0.25">
      <c r="A219" s="279" t="s">
        <v>606</v>
      </c>
      <c r="B219" s="283" t="s">
        <v>438</v>
      </c>
      <c r="C219" s="281" t="s">
        <v>4</v>
      </c>
      <c r="D219" s="282"/>
    </row>
    <row r="220" spans="1:4" x14ac:dyDescent="0.25">
      <c r="A220" s="279" t="s">
        <v>683</v>
      </c>
      <c r="B220" s="283" t="s">
        <v>444</v>
      </c>
      <c r="C220" s="281" t="s">
        <v>4</v>
      </c>
      <c r="D220" s="282"/>
    </row>
    <row r="221" spans="1:4" x14ac:dyDescent="0.25">
      <c r="A221" s="279" t="s">
        <v>607</v>
      </c>
      <c r="B221" s="283" t="s">
        <v>445</v>
      </c>
      <c r="C221" s="281" t="s">
        <v>4</v>
      </c>
      <c r="D221" s="282"/>
    </row>
    <row r="222" spans="1:4" x14ac:dyDescent="0.25">
      <c r="A222" s="279" t="s">
        <v>608</v>
      </c>
      <c r="B222" s="283" t="s">
        <v>439</v>
      </c>
      <c r="C222" s="281" t="s">
        <v>4</v>
      </c>
      <c r="D222" s="282"/>
    </row>
    <row r="223" spans="1:4" x14ac:dyDescent="0.25">
      <c r="A223" s="279" t="s">
        <v>609</v>
      </c>
      <c r="B223" s="283" t="s">
        <v>446</v>
      </c>
      <c r="C223" s="281" t="s">
        <v>4</v>
      </c>
      <c r="D223" s="282"/>
    </row>
    <row r="224" spans="1:4" x14ac:dyDescent="0.25">
      <c r="A224" s="279" t="s">
        <v>610</v>
      </c>
      <c r="B224" s="283" t="s">
        <v>447</v>
      </c>
      <c r="C224" s="281" t="s">
        <v>4</v>
      </c>
      <c r="D224" s="282"/>
    </row>
    <row r="225" spans="1:4" x14ac:dyDescent="0.25">
      <c r="A225" s="279"/>
      <c r="B225" s="295" t="s">
        <v>659</v>
      </c>
      <c r="C225" s="281"/>
      <c r="D225" s="282"/>
    </row>
    <row r="226" spans="1:4" x14ac:dyDescent="0.25">
      <c r="A226" s="279" t="s">
        <v>611</v>
      </c>
      <c r="B226" s="283" t="s">
        <v>684</v>
      </c>
      <c r="C226" s="281" t="s">
        <v>4</v>
      </c>
      <c r="D226" s="282"/>
    </row>
    <row r="227" spans="1:4" x14ac:dyDescent="0.25">
      <c r="A227" s="279" t="s">
        <v>612</v>
      </c>
      <c r="B227" s="283" t="s">
        <v>685</v>
      </c>
      <c r="C227" s="281" t="s">
        <v>4</v>
      </c>
      <c r="D227" s="282"/>
    </row>
    <row r="228" spans="1:4" x14ac:dyDescent="0.25">
      <c r="A228" s="279" t="s">
        <v>613</v>
      </c>
      <c r="B228" s="283" t="s">
        <v>686</v>
      </c>
      <c r="C228" s="281" t="s">
        <v>4</v>
      </c>
      <c r="D228" s="282"/>
    </row>
    <row r="229" spans="1:4" x14ac:dyDescent="0.25">
      <c r="A229" s="279" t="s">
        <v>614</v>
      </c>
      <c r="B229" s="283" t="s">
        <v>687</v>
      </c>
      <c r="C229" s="281" t="s">
        <v>4</v>
      </c>
      <c r="D229" s="282"/>
    </row>
    <row r="230" spans="1:4" x14ac:dyDescent="0.25">
      <c r="A230" s="279" t="s">
        <v>615</v>
      </c>
      <c r="B230" s="283" t="s">
        <v>688</v>
      </c>
      <c r="C230" s="281" t="s">
        <v>4</v>
      </c>
      <c r="D230" s="282"/>
    </row>
    <row r="231" spans="1:4" x14ac:dyDescent="0.25">
      <c r="A231" s="304"/>
      <c r="B231" s="295" t="s">
        <v>440</v>
      </c>
      <c r="C231" s="281"/>
      <c r="D231" s="282"/>
    </row>
    <row r="232" spans="1:4" x14ac:dyDescent="0.25">
      <c r="A232" s="279" t="s">
        <v>616</v>
      </c>
      <c r="B232" s="283" t="s">
        <v>448</v>
      </c>
      <c r="C232" s="281" t="s">
        <v>4</v>
      </c>
      <c r="D232" s="282"/>
    </row>
    <row r="233" spans="1:4" x14ac:dyDescent="0.25">
      <c r="A233" s="279" t="s">
        <v>617</v>
      </c>
      <c r="B233" s="283" t="s">
        <v>449</v>
      </c>
      <c r="C233" s="281" t="s">
        <v>4</v>
      </c>
      <c r="D233" s="282"/>
    </row>
    <row r="234" spans="1:4" x14ac:dyDescent="0.25">
      <c r="A234" s="279" t="s">
        <v>618</v>
      </c>
      <c r="B234" s="283" t="s">
        <v>450</v>
      </c>
      <c r="C234" s="281" t="s">
        <v>4</v>
      </c>
      <c r="D234" s="282"/>
    </row>
    <row r="235" spans="1:4" ht="26.4" x14ac:dyDescent="0.25">
      <c r="A235" s="279"/>
      <c r="B235" s="296" t="s">
        <v>451</v>
      </c>
      <c r="C235" s="281"/>
      <c r="D235" s="282"/>
    </row>
    <row r="236" spans="1:4" x14ac:dyDescent="0.25">
      <c r="A236" s="279" t="s">
        <v>619</v>
      </c>
      <c r="B236" s="283" t="s">
        <v>452</v>
      </c>
      <c r="C236" s="281" t="s">
        <v>4</v>
      </c>
      <c r="D236" s="282"/>
    </row>
    <row r="237" spans="1:4" x14ac:dyDescent="0.25">
      <c r="A237" s="279" t="s">
        <v>780</v>
      </c>
      <c r="B237" s="283" t="s">
        <v>453</v>
      </c>
      <c r="C237" s="281" t="s">
        <v>4</v>
      </c>
      <c r="D237" s="282"/>
    </row>
    <row r="238" spans="1:4" x14ac:dyDescent="0.25">
      <c r="A238" s="279" t="s">
        <v>781</v>
      </c>
      <c r="B238" s="283" t="s">
        <v>454</v>
      </c>
      <c r="C238" s="281" t="s">
        <v>4</v>
      </c>
      <c r="D238" s="282"/>
    </row>
    <row r="239" spans="1:4" x14ac:dyDescent="0.25">
      <c r="A239" s="279"/>
      <c r="B239" s="296" t="s">
        <v>455</v>
      </c>
      <c r="C239" s="281"/>
      <c r="D239" s="282"/>
    </row>
    <row r="240" spans="1:4" x14ac:dyDescent="0.25">
      <c r="A240" s="279" t="s">
        <v>620</v>
      </c>
      <c r="B240" s="283" t="s">
        <v>456</v>
      </c>
      <c r="C240" s="281" t="s">
        <v>4</v>
      </c>
      <c r="D240" s="282"/>
    </row>
    <row r="241" spans="1:4" x14ac:dyDescent="0.25">
      <c r="A241" s="279" t="s">
        <v>621</v>
      </c>
      <c r="B241" s="283" t="s">
        <v>457</v>
      </c>
      <c r="C241" s="281" t="s">
        <v>4</v>
      </c>
      <c r="D241" s="282"/>
    </row>
    <row r="242" spans="1:4" x14ac:dyDescent="0.25">
      <c r="A242" s="279"/>
      <c r="B242" s="296" t="s">
        <v>458</v>
      </c>
      <c r="C242" s="281"/>
      <c r="D242" s="282"/>
    </row>
    <row r="243" spans="1:4" x14ac:dyDescent="0.25">
      <c r="A243" s="279" t="s">
        <v>431</v>
      </c>
      <c r="B243" s="283" t="s">
        <v>459</v>
      </c>
      <c r="C243" s="281" t="s">
        <v>4</v>
      </c>
      <c r="D243" s="282"/>
    </row>
    <row r="244" spans="1:4" x14ac:dyDescent="0.25">
      <c r="A244" s="279" t="s">
        <v>432</v>
      </c>
      <c r="B244" s="283" t="s">
        <v>460</v>
      </c>
      <c r="C244" s="281" t="s">
        <v>4</v>
      </c>
      <c r="D244" s="282"/>
    </row>
    <row r="245" spans="1:4" x14ac:dyDescent="0.25">
      <c r="A245" s="298"/>
      <c r="B245" s="294" t="s">
        <v>782</v>
      </c>
      <c r="C245" s="299"/>
      <c r="D245" s="282"/>
    </row>
    <row r="246" spans="1:4" ht="39" customHeight="1" x14ac:dyDescent="0.25">
      <c r="A246" s="279"/>
      <c r="B246" s="296" t="s">
        <v>461</v>
      </c>
      <c r="C246" s="281"/>
      <c r="D246" s="282"/>
    </row>
    <row r="247" spans="1:4" x14ac:dyDescent="0.25">
      <c r="A247" s="279"/>
      <c r="B247" s="295" t="s">
        <v>462</v>
      </c>
      <c r="C247" s="281"/>
      <c r="D247" s="282"/>
    </row>
    <row r="248" spans="1:4" x14ac:dyDescent="0.25">
      <c r="A248" s="279" t="s">
        <v>433</v>
      </c>
      <c r="B248" s="283" t="s">
        <v>464</v>
      </c>
      <c r="C248" s="281" t="s">
        <v>4</v>
      </c>
      <c r="D248" s="282"/>
    </row>
    <row r="249" spans="1:4" x14ac:dyDescent="0.25">
      <c r="A249" s="279" t="s">
        <v>783</v>
      </c>
      <c r="B249" s="283" t="s">
        <v>466</v>
      </c>
      <c r="C249" s="281" t="s">
        <v>4</v>
      </c>
      <c r="D249" s="282"/>
    </row>
    <row r="250" spans="1:4" x14ac:dyDescent="0.25">
      <c r="A250" s="279" t="s">
        <v>784</v>
      </c>
      <c r="B250" s="283" t="s">
        <v>468</v>
      </c>
      <c r="C250" s="281" t="s">
        <v>4</v>
      </c>
      <c r="D250" s="282"/>
    </row>
    <row r="251" spans="1:4" x14ac:dyDescent="0.25">
      <c r="A251" s="279" t="s">
        <v>434</v>
      </c>
      <c r="B251" s="283" t="s">
        <v>470</v>
      </c>
      <c r="C251" s="281" t="s">
        <v>4</v>
      </c>
      <c r="D251" s="282"/>
    </row>
    <row r="252" spans="1:4" x14ac:dyDescent="0.25">
      <c r="A252" s="279" t="s">
        <v>435</v>
      </c>
      <c r="B252" s="283" t="s">
        <v>472</v>
      </c>
      <c r="C252" s="281" t="s">
        <v>4</v>
      </c>
      <c r="D252" s="282"/>
    </row>
    <row r="253" spans="1:4" x14ac:dyDescent="0.25">
      <c r="A253" s="279" t="s">
        <v>624</v>
      </c>
      <c r="B253" s="283" t="s">
        <v>474</v>
      </c>
      <c r="C253" s="281" t="s">
        <v>4</v>
      </c>
      <c r="D253" s="282"/>
    </row>
    <row r="254" spans="1:4" x14ac:dyDescent="0.25">
      <c r="A254" s="279"/>
      <c r="B254" s="295" t="s">
        <v>475</v>
      </c>
      <c r="C254" s="281"/>
      <c r="D254" s="282"/>
    </row>
    <row r="255" spans="1:4" x14ac:dyDescent="0.25">
      <c r="A255" s="279" t="s">
        <v>626</v>
      </c>
      <c r="B255" s="283" t="s">
        <v>468</v>
      </c>
      <c r="C255" s="281" t="s">
        <v>4</v>
      </c>
      <c r="D255" s="282"/>
    </row>
    <row r="256" spans="1:4" x14ac:dyDescent="0.25">
      <c r="A256" s="279" t="s">
        <v>628</v>
      </c>
      <c r="B256" s="283" t="s">
        <v>470</v>
      </c>
      <c r="C256" s="281" t="s">
        <v>4</v>
      </c>
      <c r="D256" s="282"/>
    </row>
    <row r="257" spans="1:4" x14ac:dyDescent="0.25">
      <c r="A257" s="279" t="s">
        <v>631</v>
      </c>
      <c r="B257" s="283" t="s">
        <v>472</v>
      </c>
      <c r="C257" s="281" t="s">
        <v>4</v>
      </c>
      <c r="D257" s="282"/>
    </row>
    <row r="258" spans="1:4" x14ac:dyDescent="0.25">
      <c r="A258" s="279" t="s">
        <v>633</v>
      </c>
      <c r="B258" s="283" t="s">
        <v>474</v>
      </c>
      <c r="C258" s="281" t="s">
        <v>4</v>
      </c>
      <c r="D258" s="282"/>
    </row>
    <row r="259" spans="1:4" x14ac:dyDescent="0.25">
      <c r="A259" s="279" t="s">
        <v>635</v>
      </c>
      <c r="B259" s="283" t="s">
        <v>646</v>
      </c>
      <c r="C259" s="281" t="s">
        <v>4</v>
      </c>
      <c r="D259" s="282"/>
    </row>
    <row r="260" spans="1:4" ht="12" customHeight="1" x14ac:dyDescent="0.25">
      <c r="A260" s="279" t="s">
        <v>636</v>
      </c>
      <c r="B260" s="283" t="s">
        <v>476</v>
      </c>
      <c r="C260" s="281" t="s">
        <v>4</v>
      </c>
      <c r="D260" s="282"/>
    </row>
    <row r="261" spans="1:4" x14ac:dyDescent="0.25">
      <c r="A261" s="279" t="s">
        <v>638</v>
      </c>
      <c r="B261" s="283" t="s">
        <v>477</v>
      </c>
      <c r="C261" s="281" t="s">
        <v>4</v>
      </c>
      <c r="D261" s="282"/>
    </row>
    <row r="262" spans="1:4" x14ac:dyDescent="0.25">
      <c r="A262" s="279" t="s">
        <v>640</v>
      </c>
      <c r="B262" s="283" t="s">
        <v>478</v>
      </c>
      <c r="C262" s="281" t="s">
        <v>4</v>
      </c>
      <c r="D262" s="282"/>
    </row>
    <row r="263" spans="1:4" x14ac:dyDescent="0.25">
      <c r="A263" s="279" t="s">
        <v>643</v>
      </c>
      <c r="B263" s="283" t="s">
        <v>479</v>
      </c>
      <c r="C263" s="281" t="s">
        <v>4</v>
      </c>
      <c r="D263" s="282"/>
    </row>
    <row r="264" spans="1:4" ht="21" customHeight="1" x14ac:dyDescent="0.25">
      <c r="A264" s="279"/>
      <c r="B264" s="294" t="s">
        <v>810</v>
      </c>
      <c r="C264" s="281"/>
      <c r="D264" s="282"/>
    </row>
    <row r="265" spans="1:4" ht="26.25" customHeight="1" x14ac:dyDescent="0.25">
      <c r="A265" s="279"/>
      <c r="B265" s="296" t="s">
        <v>481</v>
      </c>
      <c r="C265" s="281"/>
      <c r="D265" s="282"/>
    </row>
    <row r="266" spans="1:4" x14ac:dyDescent="0.25">
      <c r="A266" s="279"/>
      <c r="B266" s="295" t="s">
        <v>482</v>
      </c>
      <c r="C266" s="281"/>
      <c r="D266" s="282"/>
    </row>
    <row r="267" spans="1:4" x14ac:dyDescent="0.25">
      <c r="A267" s="279" t="s">
        <v>463</v>
      </c>
      <c r="B267" s="283" t="s">
        <v>483</v>
      </c>
      <c r="C267" s="281" t="s">
        <v>4</v>
      </c>
      <c r="D267" s="282"/>
    </row>
    <row r="268" spans="1:4" x14ac:dyDescent="0.25">
      <c r="A268" s="279" t="s">
        <v>465</v>
      </c>
      <c r="B268" s="283" t="s">
        <v>484</v>
      </c>
      <c r="C268" s="281" t="s">
        <v>4</v>
      </c>
      <c r="D268" s="282"/>
    </row>
    <row r="269" spans="1:4" x14ac:dyDescent="0.25">
      <c r="A269" s="279"/>
      <c r="B269" s="295" t="s">
        <v>486</v>
      </c>
      <c r="C269" s="281"/>
      <c r="D269" s="282"/>
    </row>
    <row r="270" spans="1:4" x14ac:dyDescent="0.25">
      <c r="A270" s="279" t="s">
        <v>467</v>
      </c>
      <c r="B270" s="283" t="s">
        <v>487</v>
      </c>
      <c r="C270" s="281" t="s">
        <v>4</v>
      </c>
      <c r="D270" s="282"/>
    </row>
    <row r="271" spans="1:4" x14ac:dyDescent="0.25">
      <c r="A271" s="279" t="s">
        <v>469</v>
      </c>
      <c r="B271" s="283" t="s">
        <v>488</v>
      </c>
      <c r="C271" s="281" t="s">
        <v>4</v>
      </c>
      <c r="D271" s="282"/>
    </row>
    <row r="272" spans="1:4" x14ac:dyDescent="0.25">
      <c r="A272" s="279" t="s">
        <v>471</v>
      </c>
      <c r="B272" s="283" t="s">
        <v>489</v>
      </c>
      <c r="C272" s="281" t="s">
        <v>4</v>
      </c>
      <c r="D272" s="282"/>
    </row>
    <row r="273" spans="1:4" x14ac:dyDescent="0.25">
      <c r="A273" s="279" t="s">
        <v>473</v>
      </c>
      <c r="B273" s="283" t="s">
        <v>490</v>
      </c>
      <c r="C273" s="281" t="s">
        <v>4</v>
      </c>
      <c r="D273" s="282"/>
    </row>
    <row r="274" spans="1:4" x14ac:dyDescent="0.25">
      <c r="A274" s="279"/>
      <c r="B274" s="294" t="s">
        <v>785</v>
      </c>
      <c r="C274" s="281"/>
      <c r="D274" s="282"/>
    </row>
    <row r="275" spans="1:4" x14ac:dyDescent="0.25">
      <c r="A275" s="279"/>
      <c r="B275" s="295" t="s">
        <v>480</v>
      </c>
      <c r="C275" s="281"/>
      <c r="D275" s="282"/>
    </row>
    <row r="276" spans="1:4" ht="15" customHeight="1" x14ac:dyDescent="0.25">
      <c r="A276" s="279" t="s">
        <v>786</v>
      </c>
      <c r="B276" s="283" t="s">
        <v>491</v>
      </c>
      <c r="C276" s="281" t="s">
        <v>4</v>
      </c>
      <c r="D276" s="282"/>
    </row>
    <row r="277" spans="1:4" ht="28.5" customHeight="1" x14ac:dyDescent="0.25">
      <c r="A277" s="279" t="s">
        <v>787</v>
      </c>
      <c r="B277" s="283" t="s">
        <v>492</v>
      </c>
      <c r="C277" s="281" t="s">
        <v>4</v>
      </c>
      <c r="D277" s="282"/>
    </row>
    <row r="278" spans="1:4" x14ac:dyDescent="0.25">
      <c r="A278" s="279" t="s">
        <v>788</v>
      </c>
      <c r="B278" s="283" t="s">
        <v>493</v>
      </c>
      <c r="C278" s="281" t="s">
        <v>4</v>
      </c>
      <c r="D278" s="282"/>
    </row>
    <row r="279" spans="1:4" x14ac:dyDescent="0.25">
      <c r="A279" s="279"/>
      <c r="B279" s="295" t="s">
        <v>482</v>
      </c>
      <c r="C279" s="281"/>
      <c r="D279" s="282"/>
    </row>
    <row r="280" spans="1:4" ht="27.75" customHeight="1" x14ac:dyDescent="0.25">
      <c r="A280" s="279" t="s">
        <v>789</v>
      </c>
      <c r="B280" s="283" t="s">
        <v>494</v>
      </c>
      <c r="C280" s="281" t="s">
        <v>4</v>
      </c>
      <c r="D280" s="282"/>
    </row>
    <row r="281" spans="1:4" ht="13.5" customHeight="1" x14ac:dyDescent="0.25">
      <c r="A281" s="279"/>
      <c r="B281" s="280" t="s">
        <v>485</v>
      </c>
      <c r="C281" s="281"/>
      <c r="D281" s="282"/>
    </row>
    <row r="282" spans="1:4" ht="29.25" customHeight="1" x14ac:dyDescent="0.25">
      <c r="A282" s="279" t="s">
        <v>790</v>
      </c>
      <c r="B282" s="283" t="s">
        <v>647</v>
      </c>
      <c r="C282" s="281" t="s">
        <v>4</v>
      </c>
      <c r="D282" s="282"/>
    </row>
    <row r="283" spans="1:4" ht="29.25" customHeight="1" x14ac:dyDescent="0.25">
      <c r="A283" s="279" t="s">
        <v>791</v>
      </c>
      <c r="B283" s="283" t="s">
        <v>495</v>
      </c>
      <c r="C283" s="281" t="s">
        <v>4</v>
      </c>
      <c r="D283" s="282"/>
    </row>
    <row r="284" spans="1:4" ht="14.25" customHeight="1" x14ac:dyDescent="0.25">
      <c r="A284" s="279" t="s">
        <v>792</v>
      </c>
      <c r="B284" s="283" t="s">
        <v>545</v>
      </c>
      <c r="C284" s="281" t="s">
        <v>4</v>
      </c>
      <c r="D284" s="282"/>
    </row>
    <row r="285" spans="1:4" ht="33" customHeight="1" x14ac:dyDescent="0.25">
      <c r="A285" s="279"/>
      <c r="B285" s="296" t="s">
        <v>496</v>
      </c>
      <c r="C285" s="281"/>
      <c r="D285" s="282"/>
    </row>
    <row r="286" spans="1:4" x14ac:dyDescent="0.25">
      <c r="A286" s="279"/>
      <c r="B286" s="295" t="s">
        <v>497</v>
      </c>
      <c r="C286" s="281"/>
      <c r="D286" s="282"/>
    </row>
    <row r="287" spans="1:4" x14ac:dyDescent="0.25">
      <c r="A287" s="279" t="s">
        <v>793</v>
      </c>
      <c r="B287" s="283" t="s">
        <v>498</v>
      </c>
      <c r="C287" s="281" t="s">
        <v>4</v>
      </c>
      <c r="D287" s="282"/>
    </row>
    <row r="288" spans="1:4" x14ac:dyDescent="0.25">
      <c r="A288" s="279" t="s">
        <v>794</v>
      </c>
      <c r="B288" s="283" t="s">
        <v>499</v>
      </c>
      <c r="C288" s="281" t="s">
        <v>4</v>
      </c>
      <c r="D288" s="282"/>
    </row>
    <row r="289" spans="1:4" x14ac:dyDescent="0.25">
      <c r="A289" s="279" t="s">
        <v>795</v>
      </c>
      <c r="B289" s="283" t="s">
        <v>500</v>
      </c>
      <c r="C289" s="281" t="s">
        <v>4</v>
      </c>
      <c r="D289" s="282"/>
    </row>
    <row r="290" spans="1:4" x14ac:dyDescent="0.25">
      <c r="A290" s="279" t="s">
        <v>796</v>
      </c>
      <c r="B290" s="283" t="s">
        <v>501</v>
      </c>
      <c r="C290" s="281" t="s">
        <v>4</v>
      </c>
      <c r="D290" s="282"/>
    </row>
    <row r="291" spans="1:4" x14ac:dyDescent="0.25">
      <c r="A291" s="279"/>
      <c r="B291" s="295" t="s">
        <v>502</v>
      </c>
      <c r="C291" s="281"/>
      <c r="D291" s="282"/>
    </row>
    <row r="292" spans="1:4" x14ac:dyDescent="0.25">
      <c r="A292" s="279" t="s">
        <v>797</v>
      </c>
      <c r="B292" s="283" t="s">
        <v>503</v>
      </c>
      <c r="C292" s="281" t="s">
        <v>4</v>
      </c>
      <c r="D292" s="282"/>
    </row>
    <row r="293" spans="1:4" ht="20.25" customHeight="1" x14ac:dyDescent="0.25">
      <c r="A293" s="279"/>
      <c r="B293" s="296" t="s">
        <v>504</v>
      </c>
      <c r="C293" s="281"/>
      <c r="D293" s="282"/>
    </row>
    <row r="294" spans="1:4" x14ac:dyDescent="0.25">
      <c r="A294" s="279" t="s">
        <v>798</v>
      </c>
      <c r="B294" s="283" t="s">
        <v>505</v>
      </c>
      <c r="C294" s="281" t="s">
        <v>4</v>
      </c>
      <c r="D294" s="282"/>
    </row>
    <row r="295" spans="1:4" x14ac:dyDescent="0.25">
      <c r="A295" s="279" t="s">
        <v>799</v>
      </c>
      <c r="B295" s="283" t="s">
        <v>506</v>
      </c>
      <c r="C295" s="281" t="s">
        <v>4</v>
      </c>
      <c r="D295" s="282"/>
    </row>
    <row r="296" spans="1:4" x14ac:dyDescent="0.25">
      <c r="A296" s="279" t="s">
        <v>800</v>
      </c>
      <c r="B296" s="283" t="s">
        <v>507</v>
      </c>
      <c r="C296" s="281" t="s">
        <v>4</v>
      </c>
      <c r="D296" s="282"/>
    </row>
    <row r="297" spans="1:4" x14ac:dyDescent="0.25">
      <c r="A297" s="279"/>
      <c r="B297" s="296" t="s">
        <v>508</v>
      </c>
      <c r="C297" s="281"/>
      <c r="D297" s="282"/>
    </row>
    <row r="298" spans="1:4" x14ac:dyDescent="0.25">
      <c r="A298" s="279" t="s">
        <v>801</v>
      </c>
      <c r="B298" s="283" t="s">
        <v>509</v>
      </c>
      <c r="C298" s="281" t="s">
        <v>4</v>
      </c>
      <c r="D298" s="282"/>
    </row>
    <row r="299" spans="1:4" x14ac:dyDescent="0.25">
      <c r="A299" s="279" t="s">
        <v>802</v>
      </c>
      <c r="B299" s="283" t="s">
        <v>510</v>
      </c>
      <c r="C299" s="281" t="s">
        <v>4</v>
      </c>
      <c r="D299" s="282"/>
    </row>
    <row r="300" spans="1:4" x14ac:dyDescent="0.25">
      <c r="A300" s="279" t="s">
        <v>803</v>
      </c>
      <c r="B300" s="283" t="s">
        <v>511</v>
      </c>
      <c r="C300" s="281" t="s">
        <v>4</v>
      </c>
      <c r="D300" s="282"/>
    </row>
    <row r="301" spans="1:4" x14ac:dyDescent="0.25">
      <c r="A301" s="279"/>
      <c r="B301" s="296" t="s">
        <v>512</v>
      </c>
      <c r="C301" s="281"/>
      <c r="D301" s="282"/>
    </row>
    <row r="302" spans="1:4" x14ac:dyDescent="0.25">
      <c r="A302" s="279" t="s">
        <v>804</v>
      </c>
      <c r="B302" s="283" t="s">
        <v>513</v>
      </c>
      <c r="C302" s="281" t="s">
        <v>4</v>
      </c>
      <c r="D302" s="282"/>
    </row>
    <row r="303" spans="1:4" x14ac:dyDescent="0.25">
      <c r="A303" s="279" t="s">
        <v>805</v>
      </c>
      <c r="B303" s="283" t="s">
        <v>514</v>
      </c>
      <c r="C303" s="281" t="s">
        <v>4</v>
      </c>
      <c r="D303" s="282"/>
    </row>
    <row r="304" spans="1:4" ht="18" customHeight="1" x14ac:dyDescent="0.25">
      <c r="A304" s="279"/>
      <c r="B304" s="294" t="s">
        <v>811</v>
      </c>
      <c r="C304" s="281"/>
      <c r="D304" s="282"/>
    </row>
    <row r="305" spans="1:4" x14ac:dyDescent="0.25">
      <c r="A305" s="279"/>
      <c r="B305" s="295" t="s">
        <v>515</v>
      </c>
      <c r="C305" s="281"/>
      <c r="D305" s="282"/>
    </row>
    <row r="306" spans="1:4" x14ac:dyDescent="0.25">
      <c r="A306" s="279" t="s">
        <v>806</v>
      </c>
      <c r="B306" s="283" t="s">
        <v>516</v>
      </c>
      <c r="C306" s="281" t="s">
        <v>4</v>
      </c>
      <c r="D306" s="282"/>
    </row>
    <row r="307" spans="1:4" x14ac:dyDescent="0.25">
      <c r="A307" s="279" t="s">
        <v>807</v>
      </c>
      <c r="B307" s="283" t="s">
        <v>517</v>
      </c>
      <c r="C307" s="281" t="s">
        <v>4</v>
      </c>
      <c r="D307" s="282"/>
    </row>
    <row r="308" spans="1:4" x14ac:dyDescent="0.25">
      <c r="A308" s="279"/>
      <c r="B308" s="296" t="s">
        <v>518</v>
      </c>
      <c r="C308" s="281"/>
      <c r="D308" s="282"/>
    </row>
    <row r="309" spans="1:4" x14ac:dyDescent="0.25">
      <c r="A309" s="279" t="s">
        <v>808</v>
      </c>
      <c r="B309" s="283" t="s">
        <v>519</v>
      </c>
      <c r="C309" s="281" t="s">
        <v>4</v>
      </c>
      <c r="D309" s="282"/>
    </row>
    <row r="310" spans="1:4" x14ac:dyDescent="0.25">
      <c r="A310" s="279" t="s">
        <v>809</v>
      </c>
      <c r="B310" s="283" t="s">
        <v>520</v>
      </c>
      <c r="C310" s="281" t="s">
        <v>4</v>
      </c>
      <c r="D310" s="282"/>
    </row>
    <row r="311" spans="1:4" x14ac:dyDescent="0.25">
      <c r="A311" s="279"/>
      <c r="B311" s="294" t="s">
        <v>812</v>
      </c>
      <c r="C311" s="281"/>
      <c r="D311" s="282"/>
    </row>
    <row r="312" spans="1:4" ht="40.5" customHeight="1" x14ac:dyDescent="0.25">
      <c r="A312" s="279"/>
      <c r="B312" s="296" t="s">
        <v>521</v>
      </c>
      <c r="C312" s="281"/>
      <c r="D312" s="282"/>
    </row>
    <row r="313" spans="1:4" x14ac:dyDescent="0.25">
      <c r="A313" s="279"/>
      <c r="B313" s="295" t="s">
        <v>480</v>
      </c>
      <c r="C313" s="281"/>
      <c r="D313" s="282"/>
    </row>
    <row r="314" spans="1:4" x14ac:dyDescent="0.25">
      <c r="A314" s="279" t="s">
        <v>813</v>
      </c>
      <c r="B314" s="283" t="s">
        <v>522</v>
      </c>
      <c r="C314" s="281" t="s">
        <v>4</v>
      </c>
      <c r="D314" s="282"/>
    </row>
    <row r="315" spans="1:4" x14ac:dyDescent="0.25">
      <c r="A315" s="279" t="s">
        <v>814</v>
      </c>
      <c r="B315" s="283" t="s">
        <v>523</v>
      </c>
      <c r="C315" s="281" t="s">
        <v>4</v>
      </c>
      <c r="D315" s="282"/>
    </row>
    <row r="316" spans="1:4" x14ac:dyDescent="0.25">
      <c r="A316" s="279"/>
      <c r="B316" s="295" t="s">
        <v>482</v>
      </c>
      <c r="C316" s="281"/>
      <c r="D316" s="282"/>
    </row>
    <row r="317" spans="1:4" x14ac:dyDescent="0.25">
      <c r="A317" s="279" t="s">
        <v>815</v>
      </c>
      <c r="B317" s="283" t="s">
        <v>524</v>
      </c>
      <c r="C317" s="281" t="s">
        <v>4</v>
      </c>
      <c r="D317" s="282"/>
    </row>
    <row r="318" spans="1:4" x14ac:dyDescent="0.25">
      <c r="A318" s="279"/>
      <c r="B318" s="295" t="s">
        <v>486</v>
      </c>
      <c r="C318" s="281"/>
      <c r="D318" s="282"/>
    </row>
    <row r="319" spans="1:4" x14ac:dyDescent="0.25">
      <c r="A319" s="279" t="s">
        <v>816</v>
      </c>
      <c r="B319" s="283" t="s">
        <v>542</v>
      </c>
      <c r="C319" s="281" t="s">
        <v>4</v>
      </c>
      <c r="D319" s="282"/>
    </row>
    <row r="320" spans="1:4" x14ac:dyDescent="0.25">
      <c r="A320" s="279" t="s">
        <v>817</v>
      </c>
      <c r="B320" s="283" t="s">
        <v>541</v>
      </c>
      <c r="C320" s="281" t="s">
        <v>4</v>
      </c>
      <c r="D320" s="282"/>
    </row>
    <row r="321" spans="1:4" x14ac:dyDescent="0.25">
      <c r="A321" s="279" t="s">
        <v>818</v>
      </c>
      <c r="B321" s="283" t="s">
        <v>543</v>
      </c>
      <c r="C321" s="281" t="s">
        <v>4</v>
      </c>
      <c r="D321" s="282"/>
    </row>
    <row r="322" spans="1:4" x14ac:dyDescent="0.25">
      <c r="A322" s="279" t="s">
        <v>819</v>
      </c>
      <c r="B322" s="283" t="s">
        <v>544</v>
      </c>
      <c r="C322" s="281" t="s">
        <v>4</v>
      </c>
      <c r="D322" s="282"/>
    </row>
    <row r="323" spans="1:4" x14ac:dyDescent="0.25">
      <c r="A323" s="279" t="s">
        <v>820</v>
      </c>
      <c r="B323" s="283" t="s">
        <v>525</v>
      </c>
      <c r="C323" s="281" t="s">
        <v>4</v>
      </c>
      <c r="D323" s="282"/>
    </row>
    <row r="324" spans="1:4" x14ac:dyDescent="0.25">
      <c r="A324" s="279"/>
      <c r="B324" s="295" t="s">
        <v>526</v>
      </c>
      <c r="C324" s="281"/>
      <c r="D324" s="282"/>
    </row>
    <row r="325" spans="1:4" x14ac:dyDescent="0.25">
      <c r="A325" s="279" t="s">
        <v>821</v>
      </c>
      <c r="B325" s="283" t="s">
        <v>527</v>
      </c>
      <c r="C325" s="281" t="s">
        <v>4</v>
      </c>
      <c r="D325" s="282"/>
    </row>
    <row r="326" spans="1:4" x14ac:dyDescent="0.25">
      <c r="A326" s="279" t="s">
        <v>822</v>
      </c>
      <c r="B326" s="283" t="s">
        <v>528</v>
      </c>
      <c r="C326" s="281" t="s">
        <v>4</v>
      </c>
      <c r="D326" s="282"/>
    </row>
    <row r="327" spans="1:4" x14ac:dyDescent="0.25">
      <c r="A327" s="279" t="s">
        <v>823</v>
      </c>
      <c r="B327" s="283" t="s">
        <v>529</v>
      </c>
      <c r="C327" s="281" t="s">
        <v>4</v>
      </c>
      <c r="D327" s="282"/>
    </row>
    <row r="328" spans="1:4" ht="26.4" x14ac:dyDescent="0.25">
      <c r="A328" s="279"/>
      <c r="B328" s="294" t="s">
        <v>824</v>
      </c>
      <c r="C328" s="281"/>
      <c r="D328" s="282"/>
    </row>
    <row r="329" spans="1:4" ht="28.5" customHeight="1" x14ac:dyDescent="0.25">
      <c r="A329" s="279"/>
      <c r="B329" s="296" t="s">
        <v>530</v>
      </c>
      <c r="C329" s="281"/>
      <c r="D329" s="282"/>
    </row>
    <row r="330" spans="1:4" x14ac:dyDescent="0.25">
      <c r="A330" s="279" t="s">
        <v>825</v>
      </c>
      <c r="B330" s="283" t="s">
        <v>531</v>
      </c>
      <c r="C330" s="281" t="s">
        <v>4</v>
      </c>
      <c r="D330" s="282"/>
    </row>
    <row r="331" spans="1:4" x14ac:dyDescent="0.25">
      <c r="A331" s="279" t="s">
        <v>826</v>
      </c>
      <c r="B331" s="283" t="s">
        <v>532</v>
      </c>
      <c r="C331" s="281" t="s">
        <v>4</v>
      </c>
      <c r="D331" s="282"/>
    </row>
    <row r="332" spans="1:4" x14ac:dyDescent="0.25">
      <c r="A332" s="279"/>
      <c r="B332" s="296" t="s">
        <v>533</v>
      </c>
      <c r="C332" s="281"/>
      <c r="D332" s="282"/>
    </row>
    <row r="333" spans="1:4" x14ac:dyDescent="0.25">
      <c r="A333" s="279" t="s">
        <v>827</v>
      </c>
      <c r="B333" s="283" t="s">
        <v>534</v>
      </c>
      <c r="C333" s="281" t="s">
        <v>4</v>
      </c>
      <c r="D333" s="282"/>
    </row>
    <row r="334" spans="1:4" x14ac:dyDescent="0.25">
      <c r="A334" s="279" t="s">
        <v>828</v>
      </c>
      <c r="B334" s="283" t="s">
        <v>535</v>
      </c>
      <c r="C334" s="281" t="s">
        <v>4</v>
      </c>
      <c r="D334" s="282"/>
    </row>
    <row r="335" spans="1:4" ht="18" customHeight="1" x14ac:dyDescent="0.25">
      <c r="A335" s="279"/>
      <c r="B335" s="294" t="s">
        <v>829</v>
      </c>
      <c r="C335" s="281"/>
      <c r="D335" s="282"/>
    </row>
    <row r="336" spans="1:4" ht="15.75" customHeight="1" x14ac:dyDescent="0.25">
      <c r="A336" s="279"/>
      <c r="B336" s="295" t="s">
        <v>536</v>
      </c>
      <c r="D336" s="282"/>
    </row>
    <row r="337" spans="1:4" x14ac:dyDescent="0.25">
      <c r="A337" s="279" t="s">
        <v>830</v>
      </c>
      <c r="B337" s="283" t="s">
        <v>537</v>
      </c>
      <c r="C337" s="9" t="s">
        <v>538</v>
      </c>
      <c r="D337" s="282"/>
    </row>
    <row r="338" spans="1:4" ht="12" customHeight="1" x14ac:dyDescent="0.25">
      <c r="A338" s="279" t="s">
        <v>831</v>
      </c>
      <c r="B338" s="283" t="s">
        <v>539</v>
      </c>
      <c r="C338" s="9" t="s">
        <v>538</v>
      </c>
      <c r="D338" s="282"/>
    </row>
    <row r="339" spans="1:4" x14ac:dyDescent="0.25">
      <c r="A339" s="279" t="s">
        <v>832</v>
      </c>
      <c r="B339" s="283" t="s">
        <v>540</v>
      </c>
      <c r="C339" s="9" t="s">
        <v>538</v>
      </c>
      <c r="D339" s="282"/>
    </row>
    <row r="340" spans="1:4" x14ac:dyDescent="0.25">
      <c r="A340" s="279"/>
      <c r="B340" s="280" t="s">
        <v>648</v>
      </c>
      <c r="C340" s="281"/>
      <c r="D340" s="282"/>
    </row>
    <row r="341" spans="1:4" x14ac:dyDescent="0.25">
      <c r="A341" s="279" t="s">
        <v>834</v>
      </c>
      <c r="B341" s="283" t="s">
        <v>649</v>
      </c>
      <c r="C341" s="281" t="s">
        <v>229</v>
      </c>
      <c r="D341" s="282"/>
    </row>
    <row r="342" spans="1:4" x14ac:dyDescent="0.25">
      <c r="A342" s="279" t="s">
        <v>833</v>
      </c>
      <c r="B342" s="283" t="s">
        <v>650</v>
      </c>
      <c r="C342" s="281" t="s">
        <v>229</v>
      </c>
      <c r="D342" s="282"/>
    </row>
    <row r="343" spans="1:4" x14ac:dyDescent="0.25">
      <c r="A343" s="279"/>
      <c r="B343" s="280" t="s">
        <v>651</v>
      </c>
      <c r="C343" s="281"/>
      <c r="D343" s="282"/>
    </row>
    <row r="344" spans="1:4" x14ac:dyDescent="0.25">
      <c r="A344" s="279" t="s">
        <v>835</v>
      </c>
      <c r="B344" s="283" t="s">
        <v>652</v>
      </c>
      <c r="C344" s="281" t="s">
        <v>229</v>
      </c>
      <c r="D344" s="282"/>
    </row>
    <row r="345" spans="1:4" x14ac:dyDescent="0.25">
      <c r="B345" s="280" t="s">
        <v>655</v>
      </c>
      <c r="D345" s="282"/>
    </row>
    <row r="346" spans="1:4" x14ac:dyDescent="0.25">
      <c r="A346" s="279" t="s">
        <v>836</v>
      </c>
      <c r="B346" s="283" t="s">
        <v>656</v>
      </c>
      <c r="C346" s="281" t="s">
        <v>4</v>
      </c>
      <c r="D346" s="282"/>
    </row>
    <row r="347" spans="1:4" x14ac:dyDescent="0.25">
      <c r="A347" s="279" t="s">
        <v>837</v>
      </c>
      <c r="B347" s="283" t="s">
        <v>654</v>
      </c>
      <c r="C347" s="281" t="s">
        <v>4</v>
      </c>
      <c r="D347" s="282"/>
    </row>
    <row r="348" spans="1:4" x14ac:dyDescent="0.25">
      <c r="A348" s="279" t="s">
        <v>838</v>
      </c>
      <c r="B348" s="303" t="s">
        <v>657</v>
      </c>
      <c r="C348" s="281" t="s">
        <v>4</v>
      </c>
      <c r="D348" s="282"/>
    </row>
    <row r="349" spans="1:4" ht="17.399999999999999" customHeight="1" x14ac:dyDescent="0.25">
      <c r="A349" s="279"/>
      <c r="B349" s="294" t="s">
        <v>839</v>
      </c>
      <c r="C349" s="281"/>
      <c r="D349" s="282"/>
    </row>
    <row r="350" spans="1:4" x14ac:dyDescent="0.25">
      <c r="A350" s="297"/>
      <c r="B350" s="313" t="s">
        <v>840</v>
      </c>
      <c r="C350" s="312" t="s">
        <v>4</v>
      </c>
      <c r="D350" s="311"/>
    </row>
    <row r="351" spans="1:4" x14ac:dyDescent="0.25">
      <c r="A351" s="279"/>
      <c r="B351" s="296" t="s">
        <v>274</v>
      </c>
      <c r="C351" s="281"/>
      <c r="D351" s="282"/>
    </row>
    <row r="352" spans="1:4" x14ac:dyDescent="0.25">
      <c r="A352" s="279" t="s">
        <v>842</v>
      </c>
      <c r="B352" s="283" t="s">
        <v>276</v>
      </c>
      <c r="C352" s="281" t="s">
        <v>229</v>
      </c>
      <c r="D352" s="282"/>
    </row>
    <row r="353" spans="1:4" x14ac:dyDescent="0.25">
      <c r="A353" s="279" t="s">
        <v>843</v>
      </c>
      <c r="B353" s="288" t="s">
        <v>278</v>
      </c>
      <c r="C353" s="281" t="s">
        <v>229</v>
      </c>
      <c r="D353" s="282"/>
    </row>
    <row r="354" spans="1:4" x14ac:dyDescent="0.25">
      <c r="A354" s="279" t="s">
        <v>844</v>
      </c>
      <c r="B354" s="288" t="s">
        <v>279</v>
      </c>
      <c r="C354" s="281" t="s">
        <v>229</v>
      </c>
      <c r="D354" s="282"/>
    </row>
    <row r="355" spans="1:4" x14ac:dyDescent="0.25">
      <c r="A355" s="279" t="s">
        <v>845</v>
      </c>
      <c r="B355" s="283" t="s">
        <v>280</v>
      </c>
      <c r="C355" s="281" t="s">
        <v>229</v>
      </c>
      <c r="D355" s="282"/>
    </row>
    <row r="356" spans="1:4" ht="26.4" x14ac:dyDescent="0.25">
      <c r="A356" s="279"/>
      <c r="B356" s="296" t="s">
        <v>283</v>
      </c>
      <c r="C356" s="281"/>
      <c r="D356" s="282"/>
    </row>
    <row r="357" spans="1:4" x14ac:dyDescent="0.25">
      <c r="A357" s="279" t="s">
        <v>847</v>
      </c>
      <c r="B357" s="283" t="s">
        <v>276</v>
      </c>
      <c r="C357" s="281" t="s">
        <v>229</v>
      </c>
      <c r="D357" s="282"/>
    </row>
    <row r="358" spans="1:4" x14ac:dyDescent="0.25">
      <c r="A358" s="279" t="s">
        <v>848</v>
      </c>
      <c r="B358" s="288" t="s">
        <v>278</v>
      </c>
      <c r="C358" s="281" t="s">
        <v>229</v>
      </c>
      <c r="D358" s="282"/>
    </row>
    <row r="359" spans="1:4" x14ac:dyDescent="0.25">
      <c r="A359" s="279" t="s">
        <v>849</v>
      </c>
      <c r="B359" s="288" t="s">
        <v>279</v>
      </c>
      <c r="C359" s="281" t="s">
        <v>229</v>
      </c>
      <c r="D359" s="282"/>
    </row>
    <row r="360" spans="1:4" x14ac:dyDescent="0.25">
      <c r="A360" s="279" t="s">
        <v>850</v>
      </c>
      <c r="B360" s="283" t="s">
        <v>280</v>
      </c>
      <c r="C360" s="281" t="s">
        <v>229</v>
      </c>
      <c r="D360" s="282"/>
    </row>
    <row r="361" spans="1:4" x14ac:dyDescent="0.25">
      <c r="A361" s="279"/>
      <c r="B361" s="317" t="s">
        <v>852</v>
      </c>
      <c r="C361" s="279"/>
      <c r="D361" s="314"/>
    </row>
    <row r="362" spans="1:4" x14ac:dyDescent="0.25">
      <c r="A362" s="289" t="s">
        <v>851</v>
      </c>
      <c r="B362" s="315" t="s">
        <v>846</v>
      </c>
      <c r="C362" s="318" t="s">
        <v>841</v>
      </c>
      <c r="D362" s="316"/>
    </row>
  </sheetData>
  <mergeCells count="2">
    <mergeCell ref="A2:D2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BORDURES</vt:lpstr>
      <vt:lpstr>Style</vt:lpstr>
      <vt:lpstr>SD</vt:lpstr>
      <vt:lpstr>MATERX</vt:lpstr>
      <vt:lpstr>ETUDE DE PRIX</vt:lpstr>
      <vt:lpstr> BPU lot 4</vt:lpstr>
      <vt:lpstr>coeff_aff</vt:lpstr>
      <vt:lpstr>PX</vt:lpstr>
      <vt:lpstr>totsstt</vt:lpstr>
      <vt:lpstr>totsstt2</vt:lpstr>
      <vt:lpstr>totsstt3</vt:lpstr>
      <vt:lpstr>totvteent</vt:lpstr>
      <vt:lpstr>'ETUDE DE PRIX'!Zone_d_impression</vt:lpstr>
      <vt:lpstr>zones_bordures</vt:lpstr>
    </vt:vector>
  </TitlesOfParts>
  <Company>ARPASOFT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ARPASOFT</dc:creator>
  <cp:lastModifiedBy>DELLYS VERONIQUE (CPAM LILLE DOUAI)</cp:lastModifiedBy>
  <cp:lastPrinted>2017-12-05T14:22:02Z</cp:lastPrinted>
  <dcterms:created xsi:type="dcterms:W3CDTF">1999-09-27T08:44:38Z</dcterms:created>
  <dcterms:modified xsi:type="dcterms:W3CDTF">2025-12-12T10:40:14Z</dcterms:modified>
</cp:coreProperties>
</file>